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3040" windowHeight="9396" firstSheet="3" activeTab="7"/>
  </bookViews>
  <sheets>
    <sheet name="1.Портфель" sheetId="1" r:id="rId1"/>
    <sheet name="2.Просрочка" sheetId="2" r:id="rId2"/>
    <sheet name="3.1.Объем-города" sheetId="3" r:id="rId3"/>
    <sheet name="3.2.Объем-валюта" sheetId="5" r:id="rId4"/>
    <sheet name="3.3.Объем-срок" sheetId="7" r:id="rId5"/>
    <sheet name="4.1.Количество-города" sheetId="4" r:id="rId6"/>
    <sheet name="4.2.Количество-валюта" sheetId="6" r:id="rId7"/>
    <sheet name="4.3.Количество-срок" sheetId="9" r:id="rId8"/>
  </sheets>
  <externalReferences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K4" i="1" l="1"/>
  <c r="K5" i="1"/>
  <c r="K7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6" i="1"/>
  <c r="K25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3" i="1"/>
  <c r="H4" i="1"/>
  <c r="H5" i="1"/>
  <c r="H6" i="1"/>
  <c r="H7" i="1"/>
  <c r="H8" i="1"/>
  <c r="H9" i="1"/>
  <c r="H10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5" i="1"/>
  <c r="H36" i="1"/>
  <c r="H37" i="1"/>
  <c r="H38" i="1"/>
  <c r="H39" i="1"/>
  <c r="H40" i="1"/>
  <c r="H41" i="1"/>
  <c r="H42" i="1"/>
  <c r="H3" i="1"/>
  <c r="D18" i="6" l="1"/>
  <c r="K7" i="3" l="1"/>
  <c r="H29" i="4" l="1"/>
  <c r="M26" i="4" l="1"/>
  <c r="K11" i="4"/>
  <c r="K14" i="4"/>
  <c r="L9" i="4"/>
  <c r="K9" i="4"/>
  <c r="M26" i="3"/>
  <c r="K13" i="3"/>
</calcChain>
</file>

<file path=xl/sharedStrings.xml><?xml version="1.0" encoding="utf-8"?>
<sst xmlns="http://schemas.openxmlformats.org/spreadsheetml/2006/main" count="550" uniqueCount="120">
  <si>
    <t>Банк</t>
  </si>
  <si>
    <t>Сбербанк России</t>
  </si>
  <si>
    <t>ВТБ 24</t>
  </si>
  <si>
    <t>Газпромбанк</t>
  </si>
  <si>
    <t>Росбанк</t>
  </si>
  <si>
    <t>Уралсиб</t>
  </si>
  <si>
    <t>Связь-Банк</t>
  </si>
  <si>
    <t>Банк Москвы</t>
  </si>
  <si>
    <t>ЮниКредит Банк</t>
  </si>
  <si>
    <t>Ак Барс</t>
  </si>
  <si>
    <t>Московский Кредитный Банк</t>
  </si>
  <si>
    <t>РосЕвроБанк</t>
  </si>
  <si>
    <t>Возрождение</t>
  </si>
  <si>
    <t>Транскапиталбанк</t>
  </si>
  <si>
    <t>Азиатско-Тихоокеанский Банк</t>
  </si>
  <si>
    <t>Банк Жилищного Финансирования</t>
  </si>
  <si>
    <t>Балтика</t>
  </si>
  <si>
    <t>Левобережный</t>
  </si>
  <si>
    <t>Московский Индустриальный Банк</t>
  </si>
  <si>
    <t>Агропромкредит</t>
  </si>
  <si>
    <t>Первобанк</t>
  </si>
  <si>
    <t>Инвесткапиталбанк</t>
  </si>
  <si>
    <t>Росавтобанк</t>
  </si>
  <si>
    <t>Место в рейтинге</t>
  </si>
  <si>
    <t>-</t>
  </si>
  <si>
    <t>н.д.</t>
  </si>
  <si>
    <t>Всего</t>
  </si>
  <si>
    <t>В Москве и Московской области</t>
  </si>
  <si>
    <t>В других регионах</t>
  </si>
  <si>
    <t>в других регионах</t>
  </si>
  <si>
    <t>в Москве и Московской области</t>
  </si>
  <si>
    <t>всего</t>
  </si>
  <si>
    <t>Балтинвестбанк</t>
  </si>
  <si>
    <t>Регистра-ционный номер</t>
  </si>
  <si>
    <t>Ипотечный кредитный портфель           на 01.07.14, тыс. рублей</t>
  </si>
  <si>
    <t>Доля в розничном кредитном портфеле        на 01.07.14, %</t>
  </si>
  <si>
    <t>Банк «Санкт-Петербург»</t>
  </si>
  <si>
    <t>Центр-инвест</t>
  </si>
  <si>
    <t>Доля просроченной задолженности в ипотечном портфеле             на 01.07.14, %</t>
  </si>
  <si>
    <t>Ипотечный кредитный портфель           на 01.01.15, тыс. рублей</t>
  </si>
  <si>
    <t>Доля в розничном кредитном портфеле        на 01.01.15, %</t>
  </si>
  <si>
    <t>Доля просроченной задолженности в ипотечном портфеле             на 01.01.15, %</t>
  </si>
  <si>
    <t>Росгосстрах Банк</t>
  </si>
  <si>
    <t>БыстроБанк</t>
  </si>
  <si>
    <t>Зенит*</t>
  </si>
  <si>
    <t>Запсибкомбанк</t>
  </si>
  <si>
    <t>Челиндбанк</t>
  </si>
  <si>
    <t>Рейтинг банков по объему ипотечных портфелей на 01.07.15</t>
  </si>
  <si>
    <t>Доля в розничном кредитном портфеле        на 01.07.15, %</t>
  </si>
  <si>
    <t>Ипотечный кредитный портфель           на 01.07.15, тыс. рублей</t>
  </si>
  <si>
    <t>Динамика ипотечного портфеля за первое полугодие 2015 года, %</t>
  </si>
  <si>
    <t>Рейтинг банков с наименьшей долей просроченной задолженности в ипотечном портфеле на 01.07.2015</t>
  </si>
  <si>
    <t>Доля просроченной задолженности в ипотечном портфеле             на 01.07.15, %</t>
  </si>
  <si>
    <t>Объем ипотечных кредитов, предоставленных физическим лицам в первом полугодии 2015 года, тыс. рублей</t>
  </si>
  <si>
    <t>Рейтинг банков по количеству ипотечных кредитов, предоставленных в первом полугодии 2015 года</t>
  </si>
  <si>
    <t>Рейтинг банков по объему ипотечных кредитов, предоставленных в первом полугодии 2015 года (выдачи по городам)</t>
  </si>
  <si>
    <t>В рублях</t>
  </si>
  <si>
    <t>В долларах</t>
  </si>
  <si>
    <t>В евро</t>
  </si>
  <si>
    <t>В иных валютах</t>
  </si>
  <si>
    <t>В Санкт-Петербурге и Ленинградской области</t>
  </si>
  <si>
    <t>Количество ипотечных кредитов, предоставленных физическим лицам в первом полугодии 2015 года, шт.</t>
  </si>
  <si>
    <t xml:space="preserve">19 756   </t>
  </si>
  <si>
    <t>Динамика ипотечного портфеля        за год, %</t>
  </si>
  <si>
    <t>Объем просроченной задолженности по портфелю ипотечных кредитов            на 01.07.15,        тыс. рублей</t>
  </si>
  <si>
    <t>Объем просроченной задолженности по портфелю ипотечных кредитов            на 01.01.15,       тыс. рублей</t>
  </si>
  <si>
    <t>Объем просроченной задолженности по портфелю ипотечных кредитов            на 01.07.14,       тыс. рублей</t>
  </si>
  <si>
    <t>Количество ипотечных кредитов, предоставленных физическим лицам                           во втором полугодии 2014 года, шт.</t>
  </si>
  <si>
    <t>Райффайзенбанк</t>
  </si>
  <si>
    <t>ВТБ24</t>
  </si>
  <si>
    <t>Фора-Банк</t>
  </si>
  <si>
    <t>*Летом 2015 года Росбанком завершилась передача ипотечного бизнеса в дочерний банк "ДельтаКредит" .</t>
  </si>
  <si>
    <t>Росбанк предлагает своим клиентам ипотечные кредиты по программам и стандартам "ДельтаКредит", такие кредиты идут на баланс последнего.</t>
  </si>
  <si>
    <t>Челябинвестбанк</t>
  </si>
  <si>
    <t>Абсолют</t>
  </si>
  <si>
    <t>Ханты-Мансийский банк Открытие</t>
  </si>
  <si>
    <t>Инвестторгбанк</t>
  </si>
  <si>
    <t>ДельтаКредит</t>
  </si>
  <si>
    <t xml:space="preserve">          в том числе ДельтаКредит</t>
  </si>
  <si>
    <t xml:space="preserve">          в том числе Росбанк</t>
  </si>
  <si>
    <t>Всего,               тыс. рублей</t>
  </si>
  <si>
    <t>Всего, тыс. рублей</t>
  </si>
  <si>
    <t>Объемы ипотечных кредитов, предоставленных в первом полугодии 2015 года (выдачи по валюте)</t>
  </si>
  <si>
    <t>Объемы ипотечных кредитов, предоставленных в первом полугодии 2015 года (выдачи по сроку)</t>
  </si>
  <si>
    <t>Количество ипотечных кредитов, предоставленных в первом полугодии 2015 года (выдачи по валюте)</t>
  </si>
  <si>
    <t>Количество ипотечных кредитов, предоставленных в первом полугодии 2015 года (выдачи по сроку)</t>
  </si>
  <si>
    <t xml:space="preserve">           в том числе Росбанк</t>
  </si>
  <si>
    <t xml:space="preserve">           в том числе ДельтаКредит</t>
  </si>
  <si>
    <t>1 736 950</t>
  </si>
  <si>
    <t>Объем ипотечных кредитов, предоставленных физическим лицам                                             в первом полугодии 2015 года</t>
  </si>
  <si>
    <t>На срок более 15 лет,                      % (доля)</t>
  </si>
  <si>
    <t>На срок от 10 до 15 лет,                 % (доля)</t>
  </si>
  <si>
    <t>На срок от 5 до 10 лет,                % (доля)</t>
  </si>
  <si>
    <t>Объем ипотечных кредитов, предоставленных физическим лицам                               в первом полугодии 2015 года</t>
  </si>
  <si>
    <t>Объем ипотечных кредитов, предоставленных физическим лицам                                в первом полугодии 2015 года</t>
  </si>
  <si>
    <t>На срок                          до 5 лет,                           % (доля)</t>
  </si>
  <si>
    <t>На срок от 5                        до 10 лет,                       % (доля)</t>
  </si>
  <si>
    <t>На срок от 10 до 15 лет,                      % (доля)</t>
  </si>
  <si>
    <t>На срок                      более 15 лет,                               % (доля)</t>
  </si>
  <si>
    <t>Всего,                           тыс. рублей</t>
  </si>
  <si>
    <t>Татфондбанк</t>
  </si>
  <si>
    <t>Ханты-Мансийский банк Открытие**</t>
  </si>
  <si>
    <t>В результате реорганизации было образовано новое юрлицо — ПАО «Ханты-Мансийский банк Открытие».</t>
  </si>
  <si>
    <t xml:space="preserve">До ноября 2014 года данные банки существовали как самостоятельные  юрлица. </t>
  </si>
  <si>
    <t>В ноябре 2015 года Банк «Открытие» и Новосибирский Муниципальный Банк были присоединены к Ханты-Мансийскому Банку.</t>
  </si>
  <si>
    <t>Российский Капитал</t>
  </si>
  <si>
    <t>Группа Societe Generale в России*</t>
  </si>
  <si>
    <t>Зенит</t>
  </si>
  <si>
    <t xml:space="preserve">**На 01.01.15 и 01.07.14 представлены консолидированные данные Ханты-Мансийского Банка, банка «Открытие» и Новосибирского Муниципального Банков. </t>
  </si>
  <si>
    <t xml:space="preserve">До ноября 2014 года данные банки существовали как самостоятельные юрлица. </t>
  </si>
  <si>
    <t>35-37</t>
  </si>
  <si>
    <t>Объем ипотечных кредитов, предоставленных физическим лицам  во втором полугодии                                2014 года, тыс. рублей</t>
  </si>
  <si>
    <t>Объем ипотечных кредитов, предоставленных физическим лицам в первом полугодии                                2014 года, тыс. рублей</t>
  </si>
  <si>
    <t>В рублях,                  % (доля)</t>
  </si>
  <si>
    <t>В долларах,                        % (доля)</t>
  </si>
  <si>
    <t>В евро,                     % (доля)</t>
  </si>
  <si>
    <t>В иных валютах,                                      % (доля)</t>
  </si>
  <si>
    <t>На срок                     до 5 лет,                   % (доля)</t>
  </si>
  <si>
    <t>Количество ипотечных кредитов, предоставленных физическим лицам                                 в первом полугодии 2014 года, шт.</t>
  </si>
  <si>
    <t>Количество ипотечных кредитов, предоставленных физическим лицам                                  в первом полугодии 2015 года,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</si>
</sst>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  <numFmt numFmtId="169" formatCode="_(* #,##0.00_);_(* \(#,##0.00\);_(* \-??_);_(@_)"/>
    <numFmt numFmtId="170" formatCode="#."/>
    <numFmt numFmtId="171" formatCode="#.00"/>
    <numFmt numFmtId="172" formatCode="\$#.00"/>
    <numFmt numFmtId="173" formatCode="_-* #,##0\ _р_._-;\-* #,##0\ _р_._-;_-* &quot;- &quot;_р_._-;_-@_-"/>
    <numFmt numFmtId="174" formatCode="_-* #,##0.00\ _р_._-;\-* #,##0.00\ _р_._-;_-* \-??\ _р_._-;_-@_-"/>
    <numFmt numFmtId="175" formatCode="_(\$* #,##0_);_(\$* \(#,##0\);_(\$* \-_);_(@_)"/>
    <numFmt numFmtId="176" formatCode="_(\$* #,##0.00_);_(\$* \(#,##0.00\);_(\$* \-??_);_(@_)"/>
    <numFmt numFmtId="177" formatCode="_ [$€]\ * #,##0.00_ ;_ [$€]\ * \-#,##0.00_ ;_ [$€]\ * \-??_ ;_ @_ "/>
    <numFmt numFmtId="178" formatCode="[$-419]General"/>
    <numFmt numFmtId="179" formatCode="#,##0.\-"/>
    <numFmt numFmtId="180" formatCode="_(* #,##0_);_(* \(#,##0\);_(* \-_);_(@_)"/>
    <numFmt numFmtId="181" formatCode="&quot;See Note  &quot;#"/>
    <numFmt numFmtId="182" formatCode="0%_);\(0%\)"/>
    <numFmt numFmtId="183" formatCode="\$####.##"/>
    <numFmt numFmtId="184" formatCode="#,##0.00&quot; &quot;[$руб.-419];[Red]&quot;-&quot;#,##0.00&quot; &quot;[$руб.-419]"/>
    <numFmt numFmtId="185" formatCode="#,##0_);[Blue]&quot;(-) &quot;#,##0_)"/>
    <numFmt numFmtId="186" formatCode="[$-419]0%"/>
    <numFmt numFmtId="187" formatCode="_-* #,##0_р_._-;\-* #,##0_р_._-;_-* \-_р_._-;_-@_-"/>
    <numFmt numFmtId="188" formatCode="_-* #,##0.00_р_._-;\-* #,##0.00_р_._-;_-* \-??_р_._-;_-@_-"/>
    <numFmt numFmtId="189" formatCode="%#.00"/>
    <numFmt numFmtId="190" formatCode="_(* #,##0_);_(* \(#,##0\);_(* &quot;-&quot;??_);_(@_)"/>
  </numFmts>
  <fonts count="8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"/>
      <color indexed="8"/>
      <name val="Courier New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"/>
      <color indexed="8"/>
      <name val="Courier New"/>
      <family val="3"/>
    </font>
    <font>
      <sz val="10"/>
      <name val="Baltica"/>
    </font>
    <font>
      <sz val="11"/>
      <color rgb="FF000000"/>
      <name val="Calibri"/>
      <family val="2"/>
      <charset val="204"/>
    </font>
    <font>
      <u/>
      <sz val="10"/>
      <color indexed="20"/>
      <name val="Arial Cyr"/>
      <family val="2"/>
      <charset val="204"/>
    </font>
    <font>
      <u/>
      <sz val="10"/>
      <color rgb="FF800080"/>
      <name val="Arial Cyr1"/>
      <charset val="204"/>
    </font>
    <font>
      <sz val="10"/>
      <name val="Arial Cyr"/>
      <charset val="204"/>
    </font>
    <font>
      <b/>
      <sz val="10"/>
      <name val="Arial"/>
      <family val="2"/>
    </font>
    <font>
      <b/>
      <i/>
      <sz val="16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ITCCentury Book"/>
    </font>
    <font>
      <sz val="14"/>
      <name val="ITCCentury Book"/>
    </font>
    <font>
      <u/>
      <sz val="10"/>
      <color indexed="12"/>
      <name val="Arial Cyr"/>
      <family val="2"/>
      <charset val="204"/>
    </font>
    <font>
      <u/>
      <sz val="10"/>
      <color rgb="FF0000FF"/>
      <name val="Arial Cyr1"/>
      <charset val="204"/>
    </font>
    <font>
      <sz val="9"/>
      <name val="NTTierce"/>
    </font>
    <font>
      <sz val="9.75"/>
      <name val="Arial"/>
      <family val="2"/>
      <charset val="204"/>
    </font>
    <font>
      <sz val="8"/>
      <name val="Arial"/>
      <family val="2"/>
    </font>
    <font>
      <sz val="9"/>
      <name val="TextBook"/>
    </font>
    <font>
      <sz val="9"/>
      <name val="Pragmatica"/>
    </font>
    <font>
      <b/>
      <i/>
      <u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11"/>
      <color rgb="FF33339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Tahoma"/>
      <family val="2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  <fill>
      <patternFill patternType="solid">
        <fgColor indexed="55"/>
        <bgColor indexed="19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theme="0" tint="-0.34998626667073579"/>
        <bgColor indexed="13"/>
      </patternFill>
    </fill>
    <fill>
      <patternFill patternType="solid">
        <fgColor theme="0" tint="-0.34998626667073579"/>
        <b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96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27" fillId="0" borderId="17">
      <protection locked="0"/>
    </xf>
    <xf numFmtId="170" fontId="27" fillId="0" borderId="17">
      <protection locked="0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4" fontId="27" fillId="0" borderId="0">
      <protection locked="0"/>
    </xf>
    <xf numFmtId="4" fontId="27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4" fontId="27" fillId="0" borderId="0">
      <protection locked="0"/>
    </xf>
    <xf numFmtId="171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0" fontId="27" fillId="0" borderId="17">
      <protection locked="0"/>
    </xf>
    <xf numFmtId="170" fontId="27" fillId="0" borderId="17">
      <protection locked="0"/>
    </xf>
    <xf numFmtId="170" fontId="30" fillId="0" borderId="0">
      <protection locked="0"/>
    </xf>
    <xf numFmtId="170" fontId="30" fillId="0" borderId="0">
      <protection locked="0"/>
    </xf>
    <xf numFmtId="170" fontId="27" fillId="0" borderId="17"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7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7" applyNumberFormat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0" applyNumberFormat="0"/>
    <xf numFmtId="177" fontId="1" fillId="0" borderId="0" applyFill="0" applyBorder="0" applyAlignment="0" applyProtection="0"/>
    <xf numFmtId="178" fontId="32" fillId="0" borderId="0"/>
    <xf numFmtId="0" fontId="32" fillId="0" borderId="0"/>
    <xf numFmtId="9" fontId="1" fillId="0" borderId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34" fillId="0" borderId="0"/>
    <xf numFmtId="0" fontId="35" fillId="0" borderId="0"/>
    <xf numFmtId="0" fontId="35" fillId="0" borderId="0"/>
    <xf numFmtId="0" fontId="21" fillId="4" borderId="0" applyNumberFormat="0" applyBorder="0" applyAlignment="0" applyProtection="0"/>
    <xf numFmtId="0" fontId="1" fillId="26" borderId="0" applyNumberFormat="0" applyAlignment="0"/>
    <xf numFmtId="14" fontId="36" fillId="0" borderId="18" applyFill="0">
      <alignment horizontal="center" vertical="center" wrapText="1"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4" fontId="36" fillId="0" borderId="18" applyFill="0">
      <alignment horizontal="center" vertical="center" wrapText="1"/>
    </xf>
    <xf numFmtId="0" fontId="37" fillId="0" borderId="0">
      <alignment horizontal="center" textRotation="90"/>
    </xf>
    <xf numFmtId="3" fontId="38" fillId="0" borderId="0">
      <alignment vertical="top"/>
    </xf>
    <xf numFmtId="0" fontId="39" fillId="27" borderId="0"/>
    <xf numFmtId="179" fontId="40" fillId="0" borderId="0"/>
    <xf numFmtId="0" fontId="41" fillId="0" borderId="0" applyNumberFormat="0" applyFill="0" applyBorder="0" applyAlignment="0" applyProtection="0"/>
    <xf numFmtId="178" fontId="42" fillId="0" borderId="0"/>
    <xf numFmtId="0" fontId="35" fillId="0" borderId="0"/>
    <xf numFmtId="0" fontId="35" fillId="0" borderId="0"/>
    <xf numFmtId="0" fontId="8" fillId="7" borderId="1" applyNumberFormat="0" applyAlignment="0" applyProtection="0"/>
    <xf numFmtId="0" fontId="19" fillId="0" borderId="8" applyNumberFormat="0" applyFill="0" applyAlignment="0" applyProtection="0"/>
    <xf numFmtId="180" fontId="1" fillId="0" borderId="0" applyFill="0" applyBorder="0" applyAlignment="0" applyProtection="0"/>
    <xf numFmtId="169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6" fillId="22" borderId="0" applyNumberFormat="0" applyBorder="0" applyAlignment="0" applyProtection="0"/>
    <xf numFmtId="0" fontId="43" fillId="0" borderId="0"/>
    <xf numFmtId="0" fontId="44" fillId="0" borderId="0" applyNumberFormat="0">
      <alignment horizontal="center"/>
    </xf>
    <xf numFmtId="181" fontId="45" fillId="0" borderId="0">
      <alignment horizontal="left"/>
    </xf>
    <xf numFmtId="0" fontId="9" fillId="20" borderId="2" applyNumberFormat="0" applyAlignment="0" applyProtection="0"/>
    <xf numFmtId="182" fontId="1" fillId="0" borderId="0" applyFill="0" applyBorder="0" applyAlignment="0" applyProtection="0"/>
    <xf numFmtId="0" fontId="46" fillId="0" borderId="0"/>
    <xf numFmtId="183" fontId="47" fillId="0" borderId="0"/>
    <xf numFmtId="0" fontId="31" fillId="0" borderId="0" applyNumberFormat="0"/>
    <xf numFmtId="0" fontId="47" fillId="0" borderId="0"/>
    <xf numFmtId="0" fontId="48" fillId="0" borderId="0"/>
    <xf numFmtId="184" fontId="48" fillId="0" borderId="0"/>
    <xf numFmtId="0" fontId="49" fillId="28" borderId="19" applyAlignment="0"/>
    <xf numFmtId="0" fontId="50" fillId="0" borderId="0">
      <alignment horizontal="center" vertical="top"/>
    </xf>
    <xf numFmtId="0" fontId="51" fillId="0" borderId="0" applyNumberFormat="0" applyFill="0" applyBorder="0" applyAlignment="0" applyProtection="0"/>
    <xf numFmtId="0" fontId="14" fillId="0" borderId="6" applyNumberFormat="0" applyFill="0" applyAlignment="0" applyProtection="0"/>
    <xf numFmtId="181" fontId="45" fillId="0" borderId="0">
      <alignment horizontal="left"/>
    </xf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178" fontId="52" fillId="29" borderId="20"/>
    <xf numFmtId="0" fontId="35" fillId="0" borderId="0"/>
    <xf numFmtId="0" fontId="35" fillId="0" borderId="0"/>
    <xf numFmtId="185" fontId="53" fillId="0" borderId="0" applyBorder="0">
      <protection hidden="1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178" fontId="32" fillId="0" borderId="0"/>
    <xf numFmtId="178" fontId="32" fillId="0" borderId="0"/>
    <xf numFmtId="0" fontId="22" fillId="0" borderId="0"/>
    <xf numFmtId="0" fontId="22" fillId="0" borderId="0"/>
    <xf numFmtId="178" fontId="32" fillId="0" borderId="0"/>
    <xf numFmtId="178" fontId="32" fillId="0" borderId="0"/>
    <xf numFmtId="0" fontId="22" fillId="0" borderId="0"/>
    <xf numFmtId="178" fontId="32" fillId="0" borderId="0"/>
    <xf numFmtId="178" fontId="32" fillId="0" borderId="0"/>
    <xf numFmtId="0" fontId="54" fillId="0" borderId="0"/>
    <xf numFmtId="0" fontId="35" fillId="0" borderId="0"/>
    <xf numFmtId="178" fontId="55" fillId="0" borderId="0"/>
    <xf numFmtId="0" fontId="22" fillId="0" borderId="0"/>
    <xf numFmtId="0" fontId="22" fillId="0" borderId="0"/>
    <xf numFmtId="178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32" fillId="0" borderId="0"/>
    <xf numFmtId="178" fontId="32" fillId="0" borderId="0"/>
    <xf numFmtId="0" fontId="22" fillId="0" borderId="0"/>
    <xf numFmtId="178" fontId="32" fillId="0" borderId="0"/>
    <xf numFmtId="0" fontId="56" fillId="0" borderId="0"/>
    <xf numFmtId="0" fontId="35" fillId="24" borderId="16" applyNumberFormat="0" applyFont="0" applyAlignment="0" applyProtection="0"/>
    <xf numFmtId="178" fontId="32" fillId="30" borderId="16"/>
    <xf numFmtId="178" fontId="32" fillId="30" borderId="16"/>
    <xf numFmtId="178" fontId="32" fillId="30" borderId="16"/>
    <xf numFmtId="178" fontId="32" fillId="30" borderId="16"/>
    <xf numFmtId="178" fontId="32" fillId="30" borderId="16"/>
    <xf numFmtId="9" fontId="35" fillId="0" borderId="0" applyFont="0" applyFill="0" applyBorder="0" applyAlignment="0" applyProtection="0"/>
    <xf numFmtId="186" fontId="32" fillId="0" borderId="0"/>
    <xf numFmtId="9" fontId="35" fillId="0" borderId="0" applyFont="0" applyFill="0" applyBorder="0" applyAlignment="0" applyProtection="0"/>
    <xf numFmtId="0" fontId="26" fillId="0" borderId="0"/>
    <xf numFmtId="0" fontId="29" fillId="0" borderId="0"/>
    <xf numFmtId="0" fontId="28" fillId="0" borderId="0"/>
    <xf numFmtId="0" fontId="26" fillId="0" borderId="19" applyNumberFormat="0">
      <alignment horizontal="center" wrapText="1"/>
    </xf>
    <xf numFmtId="187" fontId="1" fillId="0" borderId="0" applyFill="0" applyBorder="0" applyAlignment="0" applyProtection="0"/>
    <xf numFmtId="188" fontId="1" fillId="0" borderId="0" applyFill="0" applyBorder="0" applyAlignment="0" applyProtection="0"/>
    <xf numFmtId="170" fontId="30" fillId="0" borderId="0">
      <protection locked="0"/>
    </xf>
    <xf numFmtId="170" fontId="30" fillId="0" borderId="0">
      <protection locked="0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9" fontId="27" fillId="0" borderId="0">
      <protection locked="0"/>
    </xf>
    <xf numFmtId="189" fontId="27" fillId="0" borderId="0">
      <protection locked="0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" fillId="0" borderId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8" fillId="0" borderId="0"/>
    <xf numFmtId="167" fontId="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6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0" fillId="0" borderId="0"/>
    <xf numFmtId="0" fontId="22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2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" fillId="0" borderId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59" fillId="0" borderId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9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59" fillId="0" borderId="0"/>
    <xf numFmtId="0" fontId="59" fillId="0" borderId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59" fillId="0" borderId="0"/>
    <xf numFmtId="0" fontId="59" fillId="0" borderId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59" fillId="0" borderId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0" fontId="59" fillId="0" borderId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14" fillId="0" borderId="36" applyNumberFormat="0" applyFill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" fillId="7" borderId="29" applyNumberFormat="0" applyAlignment="0" applyProtection="0"/>
    <xf numFmtId="0" fontId="14" fillId="0" borderId="31" applyNumberFormat="0" applyFill="0" applyAlignment="0" applyProtection="0"/>
    <xf numFmtId="0" fontId="49" fillId="28" borderId="33" applyAlignment="0"/>
    <xf numFmtId="0" fontId="9" fillId="20" borderId="30" applyNumberFormat="0" applyAlignment="0" applyProtection="0"/>
    <xf numFmtId="0" fontId="8" fillId="7" borderId="29" applyNumberFormat="0" applyAlignment="0" applyProtection="0"/>
    <xf numFmtId="0" fontId="49" fillId="28" borderId="24" applyAlignment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0" fillId="20" borderId="29" applyNumberFormat="0" applyAlignment="0" applyProtection="0"/>
    <xf numFmtId="170" fontId="27" fillId="0" borderId="32">
      <protection locked="0"/>
    </xf>
    <xf numFmtId="170" fontId="27" fillId="0" borderId="32">
      <protection locked="0"/>
    </xf>
    <xf numFmtId="170" fontId="27" fillId="0" borderId="32">
      <protection locked="0"/>
    </xf>
    <xf numFmtId="0" fontId="8" fillId="7" borderId="34" applyNumberFormat="0" applyAlignment="0" applyProtection="0"/>
    <xf numFmtId="0" fontId="49" fillId="28" borderId="38" applyAlignment="0"/>
    <xf numFmtId="170" fontId="27" fillId="0" borderId="32">
      <protection locked="0"/>
    </xf>
    <xf numFmtId="167" fontId="2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27" fillId="0" borderId="32">
      <protection locked="0"/>
    </xf>
    <xf numFmtId="167" fontId="4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7" fillId="0" borderId="37">
      <protection locked="0"/>
    </xf>
    <xf numFmtId="170" fontId="27" fillId="0" borderId="37">
      <protection locked="0"/>
    </xf>
    <xf numFmtId="170" fontId="27" fillId="0" borderId="37">
      <protection locked="0"/>
    </xf>
    <xf numFmtId="170" fontId="27" fillId="0" borderId="37">
      <protection locked="0"/>
    </xf>
    <xf numFmtId="167" fontId="4" fillId="0" borderId="0" applyFont="0" applyFill="0" applyBorder="0" applyAlignment="0" applyProtection="0"/>
    <xf numFmtId="170" fontId="27" fillId="0" borderId="37">
      <protection locked="0"/>
    </xf>
    <xf numFmtId="0" fontId="10" fillId="20" borderId="34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20" borderId="35" applyNumberFormat="0" applyAlignment="0" applyProtection="0"/>
    <xf numFmtId="0" fontId="8" fillId="7" borderId="34" applyNumberFormat="0" applyAlignment="0" applyProtection="0"/>
    <xf numFmtId="167" fontId="4" fillId="0" borderId="0" applyFont="0" applyFill="0" applyBorder="0" applyAlignment="0" applyProtection="0"/>
    <xf numFmtId="0" fontId="61" fillId="0" borderId="0"/>
    <xf numFmtId="9" fontId="61" fillId="0" borderId="0" applyFont="0" applyFill="0" applyBorder="0" applyAlignment="0" applyProtection="0"/>
    <xf numFmtId="0" fontId="61" fillId="0" borderId="0"/>
    <xf numFmtId="167" fontId="4" fillId="0" borderId="0" applyFont="0" applyFill="0" applyBorder="0" applyAlignment="0" applyProtection="0"/>
    <xf numFmtId="0" fontId="4" fillId="0" borderId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3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3" fillId="44" borderId="0" applyNumberFormat="0" applyBorder="0" applyAlignment="0" applyProtection="0"/>
    <xf numFmtId="0" fontId="62" fillId="39" borderId="0" applyNumberFormat="0" applyBorder="0" applyAlignment="0" applyProtection="0"/>
    <xf numFmtId="0" fontId="62" fillId="45" borderId="0" applyNumberFormat="0" applyBorder="0" applyAlignment="0" applyProtection="0"/>
    <xf numFmtId="0" fontId="63" fillId="40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38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3" fillId="50" borderId="0" applyNumberFormat="0" applyBorder="0" applyAlignment="0" applyProtection="0"/>
    <xf numFmtId="167" fontId="4" fillId="0" borderId="0" applyFont="0" applyFill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" fontId="45" fillId="22" borderId="40" applyNumberFormat="0" applyProtection="0">
      <alignment vertical="center"/>
    </xf>
    <xf numFmtId="4" fontId="65" fillId="54" borderId="40" applyNumberFormat="0" applyProtection="0">
      <alignment vertical="center"/>
    </xf>
    <xf numFmtId="4" fontId="45" fillId="54" borderId="40" applyNumberFormat="0" applyProtection="0">
      <alignment horizontal="left" vertical="center" indent="1"/>
    </xf>
    <xf numFmtId="0" fontId="66" fillId="22" borderId="41" applyNumberFormat="0" applyProtection="0">
      <alignment horizontal="left" vertical="top" indent="1"/>
    </xf>
    <xf numFmtId="4" fontId="45" fillId="14" borderId="40" applyNumberFormat="0" applyProtection="0">
      <alignment horizontal="left" vertical="center" indent="1"/>
    </xf>
    <xf numFmtId="4" fontId="45" fillId="3" borderId="40" applyNumberFormat="0" applyProtection="0">
      <alignment horizontal="right" vertical="center"/>
    </xf>
    <xf numFmtId="4" fontId="45" fillId="55" borderId="40" applyNumberFormat="0" applyProtection="0">
      <alignment horizontal="right" vertical="center"/>
    </xf>
    <xf numFmtId="4" fontId="45" fillId="17" borderId="38" applyNumberFormat="0" applyProtection="0">
      <alignment horizontal="right" vertical="center"/>
    </xf>
    <xf numFmtId="4" fontId="45" fillId="11" borderId="40" applyNumberFormat="0" applyProtection="0">
      <alignment horizontal="right" vertical="center"/>
    </xf>
    <xf numFmtId="4" fontId="45" fillId="15" borderId="40" applyNumberFormat="0" applyProtection="0">
      <alignment horizontal="right" vertical="center"/>
    </xf>
    <xf numFmtId="4" fontId="45" fillId="19" borderId="40" applyNumberFormat="0" applyProtection="0">
      <alignment horizontal="right" vertical="center"/>
    </xf>
    <xf numFmtId="4" fontId="45" fillId="18" borderId="40" applyNumberFormat="0" applyProtection="0">
      <alignment horizontal="right" vertical="center"/>
    </xf>
    <xf numFmtId="4" fontId="45" fillId="56" borderId="40" applyNumberFormat="0" applyProtection="0">
      <alignment horizontal="right" vertical="center"/>
    </xf>
    <xf numFmtId="4" fontId="45" fillId="10" borderId="40" applyNumberFormat="0" applyProtection="0">
      <alignment horizontal="right" vertical="center"/>
    </xf>
    <xf numFmtId="4" fontId="45" fillId="57" borderId="38" applyNumberFormat="0" applyProtection="0">
      <alignment horizontal="left" vertical="center" indent="1"/>
    </xf>
    <xf numFmtId="4" fontId="28" fillId="58" borderId="38" applyNumberFormat="0" applyProtection="0">
      <alignment horizontal="left" vertical="center" indent="1"/>
    </xf>
    <xf numFmtId="4" fontId="28" fillId="58" borderId="38" applyNumberFormat="0" applyProtection="0">
      <alignment horizontal="left" vertical="center" indent="1"/>
    </xf>
    <xf numFmtId="4" fontId="45" fillId="59" borderId="40" applyNumberFormat="0" applyProtection="0">
      <alignment horizontal="right" vertical="center"/>
    </xf>
    <xf numFmtId="4" fontId="45" fillId="60" borderId="38" applyNumberFormat="0" applyProtection="0">
      <alignment horizontal="left" vertical="center" indent="1"/>
    </xf>
    <xf numFmtId="4" fontId="45" fillId="59" borderId="38" applyNumberFormat="0" applyProtection="0">
      <alignment horizontal="left" vertical="center" indent="1"/>
    </xf>
    <xf numFmtId="0" fontId="45" fillId="20" borderId="40" applyNumberFormat="0" applyProtection="0">
      <alignment horizontal="left" vertical="center" indent="1"/>
    </xf>
    <xf numFmtId="0" fontId="45" fillId="58" borderId="41" applyNumberFormat="0" applyProtection="0">
      <alignment horizontal="left" vertical="top" indent="1"/>
    </xf>
    <xf numFmtId="0" fontId="45" fillId="61" borderId="40" applyNumberFormat="0" applyProtection="0">
      <alignment horizontal="left" vertical="center" indent="1"/>
    </xf>
    <xf numFmtId="0" fontId="45" fillId="59" borderId="41" applyNumberFormat="0" applyProtection="0">
      <alignment horizontal="left" vertical="top" indent="1"/>
    </xf>
    <xf numFmtId="0" fontId="45" fillId="8" borderId="40" applyNumberFormat="0" applyProtection="0">
      <alignment horizontal="left" vertical="center" indent="1"/>
    </xf>
    <xf numFmtId="0" fontId="45" fillId="8" borderId="41" applyNumberFormat="0" applyProtection="0">
      <alignment horizontal="left" vertical="top" indent="1"/>
    </xf>
    <xf numFmtId="0" fontId="45" fillId="60" borderId="40" applyNumberFormat="0" applyProtection="0">
      <alignment horizontal="left" vertical="center" indent="1"/>
    </xf>
    <xf numFmtId="0" fontId="45" fillId="60" borderId="41" applyNumberFormat="0" applyProtection="0">
      <alignment horizontal="left" vertical="top" indent="1"/>
    </xf>
    <xf numFmtId="0" fontId="45" fillId="62" borderId="42" applyNumberFormat="0">
      <protection locked="0"/>
    </xf>
    <xf numFmtId="0" fontId="67" fillId="58" borderId="43" applyBorder="0"/>
    <xf numFmtId="4" fontId="68" fillId="63" borderId="41" applyNumberFormat="0" applyProtection="0">
      <alignment vertical="center"/>
    </xf>
    <xf numFmtId="4" fontId="65" fillId="64" borderId="10" applyNumberFormat="0" applyProtection="0">
      <alignment vertical="center"/>
    </xf>
    <xf numFmtId="4" fontId="68" fillId="20" borderId="41" applyNumberFormat="0" applyProtection="0">
      <alignment horizontal="left" vertical="center" indent="1"/>
    </xf>
    <xf numFmtId="0" fontId="68" fillId="63" borderId="41" applyNumberFormat="0" applyProtection="0">
      <alignment horizontal="left" vertical="top" indent="1"/>
    </xf>
    <xf numFmtId="4" fontId="45" fillId="0" borderId="40" applyNumberFormat="0" applyProtection="0">
      <alignment horizontal="right" vertical="center"/>
    </xf>
    <xf numFmtId="4" fontId="65" fillId="35" borderId="40" applyNumberFormat="0" applyProtection="0">
      <alignment horizontal="right" vertical="center"/>
    </xf>
    <xf numFmtId="4" fontId="45" fillId="14" borderId="40" applyNumberFormat="0" applyProtection="0">
      <alignment horizontal="left" vertical="center" indent="1"/>
    </xf>
    <xf numFmtId="0" fontId="68" fillId="59" borderId="41" applyNumberFormat="0" applyProtection="0">
      <alignment horizontal="left" vertical="top" indent="1"/>
    </xf>
    <xf numFmtId="4" fontId="69" fillId="65" borderId="38" applyNumberFormat="0" applyProtection="0">
      <alignment horizontal="left" vertical="center" indent="1"/>
    </xf>
    <xf numFmtId="0" fontId="45" fillId="66" borderId="10"/>
    <xf numFmtId="4" fontId="70" fillId="62" borderId="40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38" borderId="0" applyNumberFormat="0" applyBorder="0" applyAlignment="0" applyProtection="0"/>
    <xf numFmtId="0" fontId="63" fillId="71" borderId="0" applyNumberFormat="0" applyBorder="0" applyAlignment="0" applyProtection="0"/>
    <xf numFmtId="0" fontId="72" fillId="49" borderId="40" applyNumberFormat="0" applyAlignment="0" applyProtection="0"/>
    <xf numFmtId="0" fontId="73" fillId="72" borderId="35" applyNumberFormat="0" applyAlignment="0" applyProtection="0"/>
    <xf numFmtId="0" fontId="74" fillId="72" borderId="40" applyNumberFormat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7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64" fillId="0" borderId="47" applyNumberFormat="0" applyFill="0" applyAlignment="0" applyProtection="0"/>
    <xf numFmtId="0" fontId="78" fillId="70" borderId="7" applyNumberFormat="0" applyAlignment="0" applyProtection="0"/>
    <xf numFmtId="0" fontId="79" fillId="49" borderId="0" applyNumberFormat="0" applyBorder="0" applyAlignment="0" applyProtection="0"/>
    <xf numFmtId="0" fontId="80" fillId="48" borderId="0" applyNumberFormat="0" applyBorder="0" applyAlignment="0" applyProtection="0"/>
    <xf numFmtId="0" fontId="45" fillId="48" borderId="40" applyNumberFormat="0" applyFont="0" applyAlignment="0" applyProtection="0"/>
    <xf numFmtId="0" fontId="79" fillId="0" borderId="48" applyNumberFormat="0" applyFill="0" applyAlignment="0" applyProtection="0"/>
    <xf numFmtId="0" fontId="81" fillId="0" borderId="0" applyNumberFormat="0" applyFill="0" applyBorder="0" applyAlignment="0" applyProtection="0"/>
    <xf numFmtId="0" fontId="62" fillId="43" borderId="0" applyNumberFormat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7" fillId="0" borderId="49">
      <protection locked="0"/>
    </xf>
    <xf numFmtId="170" fontId="27" fillId="0" borderId="49">
      <protection locked="0"/>
    </xf>
    <xf numFmtId="0" fontId="49" fillId="28" borderId="55" applyAlignment="0"/>
    <xf numFmtId="170" fontId="27" fillId="0" borderId="49">
      <protection locked="0"/>
    </xf>
    <xf numFmtId="170" fontId="27" fillId="0" borderId="49">
      <protection locked="0"/>
    </xf>
    <xf numFmtId="170" fontId="27" fillId="0" borderId="49">
      <protection locked="0"/>
    </xf>
    <xf numFmtId="0" fontId="49" fillId="28" borderId="50" applyAlignment="0"/>
    <xf numFmtId="167" fontId="22" fillId="0" borderId="0" applyFont="0" applyFill="0" applyBorder="0" applyAlignment="0" applyProtection="0"/>
    <xf numFmtId="170" fontId="27" fillId="0" borderId="54">
      <protection locked="0"/>
    </xf>
    <xf numFmtId="170" fontId="27" fillId="0" borderId="54">
      <protection locked="0"/>
    </xf>
    <xf numFmtId="170" fontId="27" fillId="0" borderId="54">
      <protection locked="0"/>
    </xf>
    <xf numFmtId="170" fontId="27" fillId="0" borderId="54">
      <protection locked="0"/>
    </xf>
    <xf numFmtId="170" fontId="27" fillId="0" borderId="54">
      <protection locked="0"/>
    </xf>
    <xf numFmtId="0" fontId="10" fillId="20" borderId="51" applyNumberFormat="0" applyAlignment="0" applyProtection="0"/>
    <xf numFmtId="167" fontId="22" fillId="0" borderId="0" applyFont="0" applyFill="0" applyBorder="0" applyAlignment="0" applyProtection="0"/>
    <xf numFmtId="0" fontId="8" fillId="7" borderId="51" applyNumberFormat="0" applyAlignment="0" applyProtection="0"/>
    <xf numFmtId="0" fontId="14" fillId="0" borderId="53" applyNumberFormat="0" applyFill="0" applyAlignment="0" applyProtection="0"/>
    <xf numFmtId="0" fontId="9" fillId="20" borderId="52" applyNumberFormat="0" applyAlignment="0" applyProtection="0"/>
    <xf numFmtId="0" fontId="8" fillId="7" borderId="51" applyNumberFormat="0" applyAlignment="0" applyProtection="0"/>
    <xf numFmtId="0" fontId="59" fillId="0" borderId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60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3" fontId="25" fillId="25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/>
    <xf numFmtId="3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2" fontId="0" fillId="25" borderId="0" xfId="0" applyNumberFormat="1" applyFill="1"/>
    <xf numFmtId="0" fontId="0" fillId="25" borderId="0" xfId="0" applyFill="1"/>
    <xf numFmtId="3" fontId="0" fillId="25" borderId="0" xfId="0" applyNumberFormat="1" applyFont="1" applyFill="1"/>
    <xf numFmtId="3" fontId="0" fillId="25" borderId="0" xfId="0" applyNumberFormat="1" applyFill="1"/>
    <xf numFmtId="2" fontId="24" fillId="25" borderId="13" xfId="5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2" fontId="24" fillId="25" borderId="10" xfId="5" applyNumberFormat="1" applyFont="1" applyFill="1" applyBorder="1" applyAlignment="1">
      <alignment horizontal="center" wrapText="1"/>
    </xf>
    <xf numFmtId="3" fontId="25" fillId="25" borderId="10" xfId="9" applyNumberFormat="1" applyFont="1" applyFill="1" applyBorder="1" applyAlignment="1">
      <alignment horizontal="right" vertical="top" shrinkToFit="1"/>
    </xf>
    <xf numFmtId="2" fontId="22" fillId="25" borderId="10" xfId="0" applyNumberFormat="1" applyFont="1" applyFill="1" applyBorder="1" applyAlignment="1">
      <alignment horizontal="center"/>
    </xf>
    <xf numFmtId="0" fontId="22" fillId="25" borderId="0" xfId="0" applyFont="1" applyFill="1" applyAlignment="1">
      <alignment horizontal="left"/>
    </xf>
    <xf numFmtId="3" fontId="22" fillId="25" borderId="10" xfId="6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2" fontId="0" fillId="0" borderId="0" xfId="0" applyNumberFormat="1"/>
    <xf numFmtId="2" fontId="0" fillId="25" borderId="10" xfId="0" applyNumberFormat="1" applyFont="1" applyFill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2" fontId="0" fillId="0" borderId="10" xfId="0" applyNumberFormat="1" applyFont="1" applyBorder="1" applyAlignment="1">
      <alignment horizontal="center"/>
    </xf>
    <xf numFmtId="0" fontId="24" fillId="25" borderId="10" xfId="5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0" fontId="24" fillId="25" borderId="39" xfId="5" applyFont="1" applyFill="1" applyBorder="1" applyAlignment="1">
      <alignment horizontal="center" wrapText="1"/>
    </xf>
    <xf numFmtId="0" fontId="25" fillId="34" borderId="22" xfId="180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24" fillId="25" borderId="10" xfId="5" applyFont="1" applyFill="1" applyBorder="1" applyAlignment="1">
      <alignment horizontal="left" wrapText="1"/>
    </xf>
    <xf numFmtId="0" fontId="23" fillId="0" borderId="0" xfId="0" applyFont="1"/>
    <xf numFmtId="0" fontId="24" fillId="25" borderId="56" xfId="5" applyFont="1" applyFill="1" applyBorder="1" applyAlignment="1">
      <alignment horizontal="center" wrapText="1"/>
    </xf>
    <xf numFmtId="0" fontId="24" fillId="25" borderId="56" xfId="5" applyFont="1" applyFill="1" applyBorder="1" applyAlignment="1">
      <alignment wrapText="1"/>
    </xf>
    <xf numFmtId="0" fontId="24" fillId="25" borderId="10" xfId="5" applyFont="1" applyFill="1" applyBorder="1" applyAlignment="1">
      <alignment wrapText="1"/>
    </xf>
    <xf numFmtId="3" fontId="22" fillId="32" borderId="10" xfId="6" applyNumberFormat="1" applyFont="1" applyFill="1" applyBorder="1" applyAlignment="1">
      <alignment horizontal="right"/>
    </xf>
    <xf numFmtId="3" fontId="25" fillId="25" borderId="10" xfId="1800" applyNumberFormat="1" applyFont="1" applyFill="1" applyBorder="1" applyAlignment="1">
      <alignment wrapText="1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/>
    <xf numFmtId="0" fontId="0" fillId="0" borderId="0" xfId="0" applyFont="1"/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4" fillId="23" borderId="9" xfId="5" applyFont="1" applyFill="1" applyBorder="1" applyAlignment="1">
      <alignment horizontal="center" wrapText="1"/>
    </xf>
    <xf numFmtId="3" fontId="24" fillId="23" borderId="9" xfId="5" applyNumberFormat="1" applyFont="1" applyFill="1" applyBorder="1" applyAlignment="1">
      <alignment horizontal="center" wrapText="1"/>
    </xf>
    <xf numFmtId="2" fontId="24" fillId="23" borderId="9" xfId="5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right"/>
    </xf>
    <xf numFmtId="3" fontId="0" fillId="0" borderId="10" xfId="12" applyNumberFormat="1" applyFont="1" applyBorder="1" applyAlignment="1">
      <alignment horizontal="right"/>
    </xf>
    <xf numFmtId="3" fontId="0" fillId="0" borderId="10" xfId="9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25" borderId="39" xfId="0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/>
    </xf>
    <xf numFmtId="3" fontId="0" fillId="25" borderId="0" xfId="0" applyNumberFormat="1" applyFill="1" applyBorder="1"/>
    <xf numFmtId="3" fontId="0" fillId="25" borderId="56" xfId="0" applyNumberFormat="1" applyFont="1" applyFill="1" applyBorder="1" applyAlignment="1">
      <alignment horizontal="right"/>
    </xf>
    <xf numFmtId="3" fontId="24" fillId="33" borderId="14" xfId="5" applyNumberFormat="1" applyFont="1" applyFill="1" applyBorder="1" applyAlignment="1">
      <alignment horizontal="center" wrapText="1"/>
    </xf>
    <xf numFmtId="3" fontId="24" fillId="23" borderId="14" xfId="5" applyNumberFormat="1" applyFont="1" applyFill="1" applyBorder="1" applyAlignment="1">
      <alignment horizontal="center" wrapText="1"/>
    </xf>
    <xf numFmtId="0" fontId="25" fillId="34" borderId="14" xfId="1800" applyFont="1" applyFill="1" applyBorder="1" applyAlignment="1">
      <alignment horizontal="center" wrapText="1"/>
    </xf>
    <xf numFmtId="3" fontId="3" fillId="33" borderId="14" xfId="5" applyNumberFormat="1" applyFont="1" applyFill="1" applyBorder="1" applyAlignment="1">
      <alignment horizontal="center" wrapText="1"/>
    </xf>
    <xf numFmtId="3" fontId="3" fillId="23" borderId="14" xfId="5" applyNumberFormat="1" applyFont="1" applyFill="1" applyBorder="1" applyAlignment="1">
      <alignment horizontal="center" wrapText="1"/>
    </xf>
    <xf numFmtId="3" fontId="22" fillId="25" borderId="10" xfId="1800" applyNumberFormat="1" applyFont="1" applyFill="1" applyBorder="1" applyAlignment="1">
      <alignment horizontal="right" wrapText="1"/>
    </xf>
    <xf numFmtId="0" fontId="0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wrapText="1"/>
    </xf>
    <xf numFmtId="3" fontId="22" fillId="25" borderId="10" xfId="0" applyNumberFormat="1" applyFont="1" applyFill="1" applyBorder="1" applyAlignment="1">
      <alignment horizontal="right"/>
    </xf>
    <xf numFmtId="3" fontId="25" fillId="25" borderId="10" xfId="9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 horizontal="left" wrapText="1"/>
    </xf>
    <xf numFmtId="3" fontId="22" fillId="25" borderId="10" xfId="9" applyNumberFormat="1" applyFont="1" applyFill="1" applyBorder="1" applyAlignment="1">
      <alignment horizontal="right"/>
    </xf>
    <xf numFmtId="0" fontId="22" fillId="25" borderId="10" xfId="0" applyFont="1" applyFill="1" applyBorder="1"/>
    <xf numFmtId="0" fontId="0" fillId="34" borderId="9" xfId="0" applyFont="1" applyFill="1" applyBorder="1" applyAlignment="1">
      <alignment horizontal="center" wrapText="1"/>
    </xf>
    <xf numFmtId="3" fontId="25" fillId="25" borderId="10" xfId="2090" applyNumberFormat="1" applyFont="1" applyFill="1" applyBorder="1" applyAlignment="1">
      <alignment horizontal="right" wrapText="1"/>
    </xf>
    <xf numFmtId="3" fontId="25" fillId="25" borderId="10" xfId="1800" applyNumberFormat="1" applyFont="1" applyFill="1" applyBorder="1" applyAlignment="1">
      <alignment horizontal="right" vertical="center" wrapText="1"/>
    </xf>
    <xf numFmtId="3" fontId="25" fillId="25" borderId="10" xfId="0" applyNumberFormat="1" applyFont="1" applyFill="1" applyBorder="1" applyAlignment="1">
      <alignment horizontal="right" shrinkToFit="1"/>
    </xf>
    <xf numFmtId="3" fontId="25" fillId="25" borderId="10" xfId="0" applyNumberFormat="1" applyFont="1" applyFill="1" applyBorder="1" applyAlignment="1">
      <alignment horizontal="right" wrapText="1"/>
    </xf>
    <xf numFmtId="3" fontId="24" fillId="25" borderId="10" xfId="5" applyNumberFormat="1" applyFont="1" applyFill="1" applyBorder="1" applyAlignment="1">
      <alignment horizontal="right" wrapText="1"/>
    </xf>
    <xf numFmtId="3" fontId="25" fillId="25" borderId="10" xfId="1897" applyNumberFormat="1" applyFont="1" applyFill="1" applyBorder="1" applyAlignment="1">
      <alignment horizontal="right"/>
    </xf>
    <xf numFmtId="3" fontId="25" fillId="25" borderId="10" xfId="1800" applyNumberFormat="1" applyFont="1" applyFill="1" applyBorder="1" applyAlignment="1">
      <alignment horizontal="right" wrapText="1"/>
    </xf>
    <xf numFmtId="3" fontId="25" fillId="25" borderId="10" xfId="1806" applyNumberFormat="1" applyFont="1" applyFill="1" applyBorder="1" applyAlignment="1">
      <alignment horizontal="right"/>
    </xf>
    <xf numFmtId="3" fontId="25" fillId="25" borderId="10" xfId="7" applyNumberFormat="1" applyFont="1" applyFill="1" applyBorder="1" applyAlignment="1">
      <alignment horizontal="right" shrinkToFit="1"/>
    </xf>
    <xf numFmtId="3" fontId="25" fillId="25" borderId="10" xfId="1852" applyNumberFormat="1" applyFont="1" applyFill="1" applyBorder="1" applyAlignment="1">
      <alignment horizontal="right"/>
    </xf>
    <xf numFmtId="3" fontId="25" fillId="25" borderId="10" xfId="1819" applyNumberFormat="1" applyFont="1" applyFill="1" applyBorder="1" applyAlignment="1">
      <alignment horizontal="right"/>
    </xf>
    <xf numFmtId="3" fontId="25" fillId="25" borderId="10" xfId="3961" applyNumberFormat="1" applyFont="1" applyFill="1" applyBorder="1" applyAlignment="1">
      <alignment horizontal="right" wrapText="1"/>
    </xf>
    <xf numFmtId="3" fontId="25" fillId="25" borderId="10" xfId="1803" applyNumberFormat="1" applyFont="1" applyFill="1" applyBorder="1" applyAlignment="1">
      <alignment horizontal="right"/>
    </xf>
    <xf numFmtId="3" fontId="25" fillId="25" borderId="10" xfId="2146" applyNumberFormat="1" applyFont="1" applyFill="1" applyBorder="1" applyAlignment="1">
      <alignment horizontal="right" wrapText="1"/>
    </xf>
    <xf numFmtId="3" fontId="25" fillId="25" borderId="10" xfId="1831" applyNumberFormat="1" applyFont="1" applyFill="1" applyBorder="1" applyAlignment="1">
      <alignment horizontal="right" wrapText="1"/>
    </xf>
    <xf numFmtId="3" fontId="25" fillId="25" borderId="10" xfId="6" applyNumberFormat="1" applyFont="1" applyFill="1" applyBorder="1" applyAlignment="1">
      <alignment horizontal="right" shrinkToFit="1"/>
    </xf>
    <xf numFmtId="3" fontId="25" fillId="25" borderId="10" xfId="1810" applyNumberFormat="1" applyFont="1" applyFill="1" applyBorder="1" applyAlignment="1">
      <alignment horizontal="right"/>
    </xf>
    <xf numFmtId="3" fontId="25" fillId="25" borderId="10" xfId="6" applyNumberFormat="1" applyFont="1" applyFill="1" applyBorder="1" applyAlignment="1">
      <alignment horizontal="right" wrapText="1"/>
    </xf>
    <xf numFmtId="3" fontId="25" fillId="25" borderId="10" xfId="3937" applyNumberFormat="1" applyFont="1" applyFill="1" applyBorder="1" applyAlignment="1">
      <alignment horizontal="right" wrapText="1"/>
    </xf>
    <xf numFmtId="3" fontId="25" fillId="25" borderId="10" xfId="2" applyNumberFormat="1" applyFont="1" applyFill="1" applyBorder="1" applyAlignment="1">
      <alignment horizontal="right"/>
    </xf>
    <xf numFmtId="3" fontId="25" fillId="25" borderId="10" xfId="2128" applyNumberFormat="1" applyFont="1" applyFill="1" applyBorder="1" applyAlignment="1">
      <alignment horizontal="right" vertical="center" wrapText="1"/>
    </xf>
    <xf numFmtId="3" fontId="25" fillId="25" borderId="10" xfId="1823" applyNumberFormat="1" applyFont="1" applyFill="1" applyBorder="1" applyAlignment="1">
      <alignment horizontal="right"/>
    </xf>
    <xf numFmtId="3" fontId="25" fillId="25" borderId="10" xfId="1869" applyNumberFormat="1" applyFont="1" applyFill="1" applyBorder="1" applyAlignment="1">
      <alignment horizontal="right"/>
    </xf>
    <xf numFmtId="3" fontId="25" fillId="25" borderId="10" xfId="1788" applyNumberFormat="1" applyFont="1" applyFill="1" applyBorder="1" applyAlignment="1">
      <alignment horizontal="right"/>
    </xf>
    <xf numFmtId="3" fontId="25" fillId="25" borderId="10" xfId="7" applyNumberFormat="1" applyFont="1" applyFill="1" applyBorder="1" applyAlignment="1">
      <alignment horizontal="right"/>
    </xf>
    <xf numFmtId="3" fontId="25" fillId="25" borderId="10" xfId="1801" applyNumberFormat="1" applyFont="1" applyFill="1" applyBorder="1" applyAlignment="1">
      <alignment horizontal="right"/>
    </xf>
    <xf numFmtId="3" fontId="25" fillId="25" borderId="10" xfId="2074" applyNumberFormat="1" applyFont="1" applyFill="1" applyBorder="1" applyAlignment="1">
      <alignment horizontal="right" wrapText="1"/>
    </xf>
    <xf numFmtId="3" fontId="25" fillId="25" borderId="10" xfId="1770" applyNumberFormat="1" applyFont="1" applyFill="1" applyBorder="1" applyAlignment="1">
      <alignment horizontal="right"/>
    </xf>
    <xf numFmtId="3" fontId="25" fillId="25" borderId="10" xfId="3953" applyNumberFormat="1" applyFont="1" applyFill="1" applyBorder="1" applyAlignment="1">
      <alignment horizontal="right" wrapText="1"/>
    </xf>
    <xf numFmtId="3" fontId="25" fillId="25" borderId="10" xfId="2160" applyNumberFormat="1" applyFont="1" applyFill="1" applyBorder="1" applyAlignment="1">
      <alignment horizontal="right"/>
    </xf>
    <xf numFmtId="3" fontId="25" fillId="25" borderId="10" xfId="2159" applyNumberFormat="1" applyFont="1" applyFill="1" applyBorder="1" applyAlignment="1">
      <alignment horizontal="right" shrinkToFit="1"/>
    </xf>
    <xf numFmtId="3" fontId="25" fillId="25" borderId="10" xfId="1827" applyNumberFormat="1" applyFont="1" applyFill="1" applyBorder="1" applyAlignment="1">
      <alignment horizontal="right" vertical="center"/>
    </xf>
    <xf numFmtId="3" fontId="25" fillId="25" borderId="10" xfId="1815" applyNumberFormat="1" applyFont="1" applyFill="1" applyBorder="1" applyAlignment="1">
      <alignment horizontal="right"/>
    </xf>
    <xf numFmtId="3" fontId="25" fillId="25" borderId="10" xfId="9" applyNumberFormat="1" applyFont="1" applyFill="1" applyBorder="1" applyAlignment="1">
      <alignment horizontal="right" shrinkToFit="1"/>
    </xf>
    <xf numFmtId="3" fontId="25" fillId="25" borderId="10" xfId="2101" applyNumberFormat="1" applyFont="1" applyFill="1" applyBorder="1" applyAlignment="1">
      <alignment horizontal="right"/>
    </xf>
    <xf numFmtId="3" fontId="25" fillId="25" borderId="10" xfId="1766" applyNumberFormat="1" applyFont="1" applyFill="1" applyBorder="1" applyAlignment="1">
      <alignment horizontal="right"/>
    </xf>
    <xf numFmtId="3" fontId="25" fillId="25" borderId="10" xfId="2076" applyNumberFormat="1" applyFont="1" applyFill="1" applyBorder="1" applyAlignment="1">
      <alignment horizontal="right" wrapText="1"/>
    </xf>
    <xf numFmtId="3" fontId="25" fillId="25" borderId="10" xfId="2062" applyNumberFormat="1" applyFont="1" applyFill="1" applyBorder="1" applyAlignment="1">
      <alignment horizontal="right" wrapText="1"/>
    </xf>
    <xf numFmtId="3" fontId="25" fillId="25" borderId="10" xfId="1890" applyNumberFormat="1" applyFont="1" applyFill="1" applyBorder="1" applyAlignment="1">
      <alignment horizontal="right"/>
    </xf>
    <xf numFmtId="3" fontId="25" fillId="25" borderId="10" xfId="1923" applyNumberFormat="1" applyFont="1" applyFill="1" applyBorder="1" applyAlignment="1">
      <alignment horizontal="right"/>
    </xf>
    <xf numFmtId="3" fontId="25" fillId="25" borderId="10" xfId="1895" applyNumberFormat="1" applyFont="1" applyFill="1" applyBorder="1" applyAlignment="1">
      <alignment horizontal="right" wrapText="1"/>
    </xf>
    <xf numFmtId="3" fontId="24" fillId="25" borderId="10" xfId="7" applyNumberFormat="1" applyFont="1" applyFill="1" applyBorder="1" applyAlignment="1">
      <alignment horizontal="right"/>
    </xf>
    <xf numFmtId="3" fontId="25" fillId="25" borderId="10" xfId="2" applyNumberFormat="1" applyFont="1" applyFill="1" applyBorder="1" applyAlignment="1">
      <alignment horizontal="right" wrapText="1"/>
    </xf>
    <xf numFmtId="3" fontId="25" fillId="25" borderId="10" xfId="1975" applyNumberFormat="1" applyFont="1" applyFill="1" applyBorder="1" applyAlignment="1">
      <alignment horizontal="right" wrapText="1"/>
    </xf>
    <xf numFmtId="3" fontId="25" fillId="25" borderId="10" xfId="1792" applyNumberFormat="1" applyFont="1" applyFill="1" applyBorder="1" applyAlignment="1">
      <alignment horizontal="right"/>
    </xf>
    <xf numFmtId="3" fontId="25" fillId="25" borderId="10" xfId="2072" applyNumberFormat="1" applyFont="1" applyFill="1" applyBorder="1" applyAlignment="1">
      <alignment horizontal="right" wrapText="1"/>
    </xf>
    <xf numFmtId="3" fontId="25" fillId="25" borderId="10" xfId="0" applyNumberFormat="1" applyFont="1" applyFill="1" applyBorder="1" applyAlignment="1" applyProtection="1">
      <alignment horizontal="right" shrinkToFit="1"/>
      <protection locked="0"/>
    </xf>
    <xf numFmtId="3" fontId="25" fillId="73" borderId="10" xfId="1800" applyNumberFormat="1" applyFont="1" applyFill="1" applyBorder="1" applyAlignment="1">
      <alignment horizontal="right" wrapText="1"/>
    </xf>
    <xf numFmtId="3" fontId="25" fillId="25" borderId="10" xfId="10" applyNumberFormat="1" applyFont="1" applyFill="1" applyBorder="1" applyAlignment="1" applyProtection="1">
      <alignment horizontal="right"/>
    </xf>
    <xf numFmtId="3" fontId="0" fillId="25" borderId="10" xfId="9" applyNumberFormat="1" applyFont="1" applyFill="1" applyBorder="1"/>
    <xf numFmtId="3" fontId="25" fillId="25" borderId="10" xfId="1779" applyNumberFormat="1" applyFont="1" applyFill="1" applyBorder="1" applyAlignment="1">
      <alignment horizontal="right"/>
    </xf>
    <xf numFmtId="3" fontId="25" fillId="25" borderId="10" xfId="1947" applyNumberFormat="1" applyFont="1" applyFill="1" applyBorder="1" applyAlignment="1">
      <alignment horizontal="right"/>
    </xf>
    <xf numFmtId="3" fontId="25" fillId="0" borderId="10" xfId="1811" applyNumberFormat="1" applyFont="1" applyBorder="1" applyAlignment="1">
      <alignment horizontal="right"/>
    </xf>
    <xf numFmtId="3" fontId="0" fillId="25" borderId="10" xfId="9" applyNumberFormat="1" applyFont="1" applyFill="1" applyBorder="1" applyAlignment="1">
      <alignment horizontal="right"/>
    </xf>
    <xf numFmtId="3" fontId="25" fillId="0" borderId="10" xfId="1828" applyNumberFormat="1" applyFont="1" applyBorder="1" applyAlignment="1">
      <alignment horizontal="right"/>
    </xf>
    <xf numFmtId="3" fontId="25" fillId="25" borderId="10" xfId="1824" applyNumberFormat="1" applyFont="1" applyFill="1" applyBorder="1" applyAlignment="1">
      <alignment horizontal="right"/>
    </xf>
    <xf numFmtId="3" fontId="25" fillId="25" borderId="10" xfId="2070" applyNumberFormat="1" applyFont="1" applyFill="1" applyBorder="1" applyAlignment="1">
      <alignment horizontal="right" wrapText="1"/>
    </xf>
    <xf numFmtId="3" fontId="25" fillId="25" borderId="10" xfId="1853" applyNumberFormat="1" applyFont="1" applyFill="1" applyBorder="1" applyAlignment="1">
      <alignment horizontal="right"/>
    </xf>
    <xf numFmtId="2" fontId="0" fillId="25" borderId="10" xfId="9" applyNumberFormat="1" applyFont="1" applyFill="1" applyBorder="1" applyAlignment="1">
      <alignment horizontal="center"/>
    </xf>
    <xf numFmtId="3" fontId="25" fillId="0" borderId="10" xfId="1778" applyNumberFormat="1" applyFont="1" applyBorder="1" applyAlignment="1">
      <alignment horizontal="right"/>
    </xf>
    <xf numFmtId="3" fontId="24" fillId="0" borderId="10" xfId="7" applyNumberFormat="1" applyFont="1" applyBorder="1" applyAlignment="1">
      <alignment horizontal="right"/>
    </xf>
    <xf numFmtId="3" fontId="25" fillId="25" borderId="10" xfId="1769" applyNumberFormat="1" applyFont="1" applyFill="1" applyBorder="1" applyAlignment="1">
      <alignment horizontal="right"/>
    </xf>
    <xf numFmtId="3" fontId="25" fillId="0" borderId="10" xfId="1786" applyNumberFormat="1" applyFont="1" applyFill="1" applyBorder="1" applyAlignment="1">
      <alignment horizontal="right"/>
    </xf>
    <xf numFmtId="3" fontId="25" fillId="0" borderId="10" xfId="1891" applyNumberFormat="1" applyFont="1" applyBorder="1" applyAlignment="1">
      <alignment horizontal="right"/>
    </xf>
    <xf numFmtId="3" fontId="25" fillId="25" borderId="10" xfId="1882" applyNumberFormat="1" applyFont="1" applyFill="1" applyBorder="1" applyAlignment="1">
      <alignment horizontal="right"/>
    </xf>
    <xf numFmtId="3" fontId="25" fillId="0" borderId="10" xfId="1791" applyNumberFormat="1" applyFont="1" applyBorder="1" applyAlignment="1">
      <alignment horizontal="right"/>
    </xf>
    <xf numFmtId="3" fontId="25" fillId="0" borderId="10" xfId="3893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3" fontId="25" fillId="0" borderId="10" xfId="10" applyNumberFormat="1" applyFont="1" applyFill="1" applyBorder="1" applyAlignment="1" applyProtection="1">
      <alignment horizontal="right"/>
    </xf>
    <xf numFmtId="3" fontId="25" fillId="0" borderId="10" xfId="1807" applyNumberFormat="1" applyFont="1" applyFill="1" applyBorder="1" applyAlignment="1">
      <alignment horizontal="right"/>
    </xf>
    <xf numFmtId="3" fontId="25" fillId="25" borderId="10" xfId="0" applyNumberFormat="1" applyFont="1" applyFill="1" applyBorder="1" applyAlignment="1">
      <alignment horizontal="right"/>
    </xf>
    <xf numFmtId="3" fontId="25" fillId="25" borderId="10" xfId="1765" applyNumberFormat="1" applyFont="1" applyFill="1" applyBorder="1" applyAlignment="1">
      <alignment horizontal="right"/>
    </xf>
    <xf numFmtId="3" fontId="25" fillId="25" borderId="10" xfId="12" applyNumberFormat="1" applyFont="1" applyFill="1" applyBorder="1" applyAlignment="1">
      <alignment horizontal="right"/>
    </xf>
    <xf numFmtId="3" fontId="25" fillId="25" borderId="10" xfId="9" applyNumberFormat="1" applyFont="1" applyFill="1" applyBorder="1" applyAlignment="1">
      <alignment horizontal="right" wrapText="1"/>
    </xf>
    <xf numFmtId="3" fontId="25" fillId="25" borderId="10" xfId="1816" applyNumberFormat="1" applyFont="1" applyFill="1" applyBorder="1" applyAlignment="1">
      <alignment horizontal="right"/>
    </xf>
    <xf numFmtId="3" fontId="25" fillId="25" borderId="10" xfId="1925" applyNumberFormat="1" applyFont="1" applyFill="1" applyBorder="1" applyAlignment="1">
      <alignment horizontal="right"/>
    </xf>
    <xf numFmtId="3" fontId="25" fillId="25" borderId="10" xfId="2129" applyNumberFormat="1" applyFont="1" applyFill="1" applyBorder="1" applyAlignment="1">
      <alignment horizontal="right" vertical="center" wrapText="1"/>
    </xf>
    <xf numFmtId="3" fontId="25" fillId="25" borderId="10" xfId="2116" applyNumberFormat="1" applyFont="1" applyFill="1" applyBorder="1" applyAlignment="1">
      <alignment horizontal="right" wrapText="1"/>
    </xf>
    <xf numFmtId="3" fontId="25" fillId="25" borderId="10" xfId="2063" applyNumberFormat="1" applyFont="1" applyFill="1" applyBorder="1" applyAlignment="1">
      <alignment horizontal="right" wrapText="1"/>
    </xf>
    <xf numFmtId="3" fontId="25" fillId="25" borderId="10" xfId="1976" applyNumberFormat="1" applyFont="1" applyFill="1" applyBorder="1" applyAlignment="1">
      <alignment horizontal="right" wrapText="1"/>
    </xf>
    <xf numFmtId="3" fontId="25" fillId="25" borderId="10" xfId="3960" applyNumberFormat="1" applyFont="1" applyFill="1" applyBorder="1" applyAlignment="1">
      <alignment horizontal="right" wrapText="1"/>
    </xf>
    <xf numFmtId="3" fontId="25" fillId="25" borderId="10" xfId="1988" applyNumberFormat="1" applyFont="1" applyFill="1" applyBorder="1" applyAlignment="1">
      <alignment horizontal="right" wrapText="1"/>
    </xf>
    <xf numFmtId="3" fontId="25" fillId="25" borderId="10" xfId="2073" applyNumberFormat="1" applyFont="1" applyFill="1" applyBorder="1" applyAlignment="1">
      <alignment horizontal="right" wrapText="1"/>
    </xf>
    <xf numFmtId="3" fontId="25" fillId="25" borderId="10" xfId="2104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right" wrapText="1"/>
    </xf>
    <xf numFmtId="3" fontId="25" fillId="25" borderId="10" xfId="1800" applyNumberFormat="1" applyFont="1" applyFill="1" applyBorder="1" applyAlignment="1">
      <alignment horizontal="right"/>
    </xf>
    <xf numFmtId="3" fontId="25" fillId="25" borderId="10" xfId="1895" applyNumberFormat="1" applyFont="1" applyFill="1" applyBorder="1" applyAlignment="1">
      <alignment horizontal="right"/>
    </xf>
    <xf numFmtId="0" fontId="22" fillId="25" borderId="56" xfId="5" applyFont="1" applyFill="1" applyBorder="1" applyAlignment="1">
      <alignment wrapText="1"/>
    </xf>
    <xf numFmtId="0" fontId="22" fillId="25" borderId="56" xfId="5" applyFont="1" applyFill="1" applyBorder="1" applyAlignment="1">
      <alignment horizontal="center" wrapText="1"/>
    </xf>
    <xf numFmtId="3" fontId="25" fillId="25" borderId="56" xfId="1800" applyNumberFormat="1" applyFont="1" applyFill="1" applyBorder="1" applyAlignment="1">
      <alignment horizontal="right" vertical="center" wrapText="1"/>
    </xf>
    <xf numFmtId="2" fontId="25" fillId="25" borderId="56" xfId="0" applyNumberFormat="1" applyFont="1" applyFill="1" applyBorder="1" applyAlignment="1">
      <alignment horizontal="center" vertical="center" wrapText="1"/>
    </xf>
    <xf numFmtId="0" fontId="24" fillId="25" borderId="56" xfId="5" applyFont="1" applyFill="1" applyBorder="1" applyAlignment="1">
      <alignment horizontal="left" wrapText="1"/>
    </xf>
    <xf numFmtId="2" fontId="0" fillId="25" borderId="56" xfId="0" applyNumberFormat="1" applyFont="1" applyFill="1" applyBorder="1" applyAlignment="1">
      <alignment horizontal="center"/>
    </xf>
    <xf numFmtId="3" fontId="25" fillId="25" borderId="56" xfId="0" applyNumberFormat="1" applyFont="1" applyFill="1" applyBorder="1" applyAlignment="1">
      <alignment horizontal="right" wrapText="1"/>
    </xf>
    <xf numFmtId="2" fontId="25" fillId="25" borderId="56" xfId="0" applyNumberFormat="1" applyFont="1" applyFill="1" applyBorder="1" applyAlignment="1">
      <alignment horizontal="center" wrapText="1"/>
    </xf>
    <xf numFmtId="0" fontId="0" fillId="25" borderId="56" xfId="0" applyFont="1" applyFill="1" applyBorder="1" applyAlignment="1">
      <alignment horizontal="left"/>
    </xf>
    <xf numFmtId="0" fontId="0" fillId="25" borderId="56" xfId="0" applyFont="1" applyFill="1" applyBorder="1" applyAlignment="1">
      <alignment horizontal="center"/>
    </xf>
    <xf numFmtId="3" fontId="25" fillId="25" borderId="56" xfId="0" applyNumberFormat="1" applyFont="1" applyFill="1" applyBorder="1" applyAlignment="1">
      <alignment horizontal="right" vertical="center" wrapText="1"/>
    </xf>
    <xf numFmtId="2" fontId="25" fillId="25" borderId="56" xfId="2069" applyNumberFormat="1" applyFont="1" applyFill="1" applyBorder="1" applyAlignment="1">
      <alignment horizontal="center" wrapText="1"/>
    </xf>
    <xf numFmtId="3" fontId="25" fillId="25" borderId="56" xfId="1800" applyNumberFormat="1" applyFont="1" applyFill="1" applyBorder="1" applyAlignment="1">
      <alignment horizontal="right" wrapText="1"/>
    </xf>
    <xf numFmtId="2" fontId="25" fillId="25" borderId="56" xfId="1800" applyNumberFormat="1" applyFont="1" applyFill="1" applyBorder="1" applyAlignment="1">
      <alignment horizontal="center" wrapText="1"/>
    </xf>
    <xf numFmtId="2" fontId="25" fillId="25" borderId="56" xfId="11" applyNumberFormat="1" applyFont="1" applyFill="1" applyBorder="1" applyAlignment="1">
      <alignment horizontal="center" wrapText="1"/>
    </xf>
    <xf numFmtId="3" fontId="25" fillId="25" borderId="56" xfId="2032" applyNumberFormat="1" applyFont="1" applyFill="1" applyBorder="1" applyAlignment="1">
      <alignment horizontal="right" wrapText="1"/>
    </xf>
    <xf numFmtId="3" fontId="25" fillId="25" borderId="56" xfId="2090" applyNumberFormat="1" applyFont="1" applyFill="1" applyBorder="1" applyAlignment="1">
      <alignment horizontal="right" wrapText="1"/>
    </xf>
    <xf numFmtId="3" fontId="25" fillId="25" borderId="56" xfId="9" applyNumberFormat="1" applyFont="1" applyFill="1" applyBorder="1" applyAlignment="1">
      <alignment horizontal="right" wrapText="1"/>
    </xf>
    <xf numFmtId="3" fontId="25" fillId="25" borderId="56" xfId="2105" applyNumberFormat="1" applyFont="1" applyFill="1" applyBorder="1" applyAlignment="1">
      <alignment horizontal="right" wrapText="1"/>
    </xf>
    <xf numFmtId="2" fontId="25" fillId="25" borderId="56" xfId="2100" applyNumberFormat="1" applyFont="1" applyFill="1" applyBorder="1" applyAlignment="1">
      <alignment horizontal="center" wrapText="1"/>
    </xf>
    <xf numFmtId="3" fontId="25" fillId="25" borderId="56" xfId="1895" applyNumberFormat="1" applyFont="1" applyFill="1" applyBorder="1" applyAlignment="1">
      <alignment horizontal="right" wrapText="1"/>
    </xf>
    <xf numFmtId="2" fontId="25" fillId="25" borderId="56" xfId="1895" applyNumberFormat="1" applyFont="1" applyFill="1" applyBorder="1" applyAlignment="1">
      <alignment horizontal="center"/>
    </xf>
    <xf numFmtId="2" fontId="25" fillId="25" borderId="56" xfId="6" applyNumberFormat="1" applyFont="1" applyFill="1" applyBorder="1" applyAlignment="1">
      <alignment horizontal="center" wrapText="1"/>
    </xf>
    <xf numFmtId="2" fontId="25" fillId="25" borderId="56" xfId="1800" applyNumberFormat="1" applyFont="1" applyFill="1" applyBorder="1" applyAlignment="1">
      <alignment horizontal="center" vertical="center" wrapText="1"/>
    </xf>
    <xf numFmtId="2" fontId="25" fillId="25" borderId="56" xfId="1895" applyNumberFormat="1" applyFont="1" applyFill="1" applyBorder="1" applyAlignment="1">
      <alignment horizontal="center" wrapText="1"/>
    </xf>
    <xf numFmtId="3" fontId="0" fillId="25" borderId="56" xfId="0" applyNumberFormat="1" applyFont="1" applyFill="1" applyBorder="1" applyAlignment="1">
      <alignment horizontal="right" wrapText="1"/>
    </xf>
    <xf numFmtId="49" fontId="22" fillId="25" borderId="56" xfId="5" applyNumberFormat="1" applyFont="1" applyFill="1" applyBorder="1" applyAlignment="1">
      <alignment wrapText="1"/>
    </xf>
    <xf numFmtId="3" fontId="22" fillId="25" borderId="56" xfId="5" applyNumberFormat="1" applyFont="1" applyFill="1" applyBorder="1" applyAlignment="1">
      <alignment horizontal="right" wrapText="1"/>
    </xf>
    <xf numFmtId="3" fontId="25" fillId="25" borderId="56" xfId="1979" applyNumberFormat="1" applyFont="1" applyFill="1" applyBorder="1" applyAlignment="1">
      <alignment horizontal="right"/>
    </xf>
    <xf numFmtId="2" fontId="25" fillId="25" borderId="56" xfId="1980" applyNumberFormat="1" applyFont="1" applyFill="1" applyBorder="1" applyAlignment="1">
      <alignment horizontal="center" wrapText="1"/>
    </xf>
    <xf numFmtId="2" fontId="25" fillId="25" borderId="56" xfId="1990" applyNumberFormat="1" applyFont="1" applyFill="1" applyBorder="1" applyAlignment="1">
      <alignment horizontal="center" wrapText="1"/>
    </xf>
    <xf numFmtId="0" fontId="0" fillId="25" borderId="56" xfId="0" applyFont="1" applyFill="1" applyBorder="1" applyAlignment="1">
      <alignment horizontal="left" wrapText="1"/>
    </xf>
    <xf numFmtId="3" fontId="25" fillId="74" borderId="56" xfId="1800" applyNumberFormat="1" applyFont="1" applyFill="1" applyBorder="1" applyAlignment="1">
      <alignment horizontal="right" wrapText="1"/>
    </xf>
    <xf numFmtId="2" fontId="25" fillId="74" borderId="56" xfId="1800" applyNumberFormat="1" applyFont="1" applyFill="1" applyBorder="1" applyAlignment="1">
      <alignment horizontal="center" wrapText="1"/>
    </xf>
    <xf numFmtId="3" fontId="25" fillId="25" borderId="56" xfId="2064" applyNumberFormat="1" applyFont="1" applyFill="1" applyBorder="1" applyAlignment="1">
      <alignment horizontal="right" wrapText="1"/>
    </xf>
    <xf numFmtId="2" fontId="25" fillId="25" borderId="56" xfId="2065" applyNumberFormat="1" applyFont="1" applyFill="1" applyBorder="1" applyAlignment="1">
      <alignment horizontal="center" wrapText="1"/>
    </xf>
    <xf numFmtId="3" fontId="25" fillId="25" borderId="56" xfId="1800" applyNumberFormat="1" applyFont="1" applyFill="1" applyBorder="1" applyAlignment="1">
      <alignment vertical="center" wrapText="1"/>
    </xf>
    <xf numFmtId="3" fontId="22" fillId="25" borderId="56" xfId="0" applyNumberFormat="1" applyFont="1" applyFill="1" applyBorder="1" applyAlignment="1"/>
    <xf numFmtId="3" fontId="25" fillId="25" borderId="56" xfId="0" applyNumberFormat="1" applyFont="1" applyFill="1" applyBorder="1" applyAlignment="1">
      <alignment wrapText="1"/>
    </xf>
    <xf numFmtId="0" fontId="22" fillId="25" borderId="56" xfId="0" applyFont="1" applyFill="1" applyBorder="1" applyAlignment="1">
      <alignment horizontal="left"/>
    </xf>
    <xf numFmtId="0" fontId="22" fillId="25" borderId="56" xfId="0" applyFont="1" applyFill="1" applyBorder="1" applyAlignment="1">
      <alignment horizontal="center"/>
    </xf>
    <xf numFmtId="3" fontId="25" fillId="25" borderId="56" xfId="0" applyNumberFormat="1" applyFont="1" applyFill="1" applyBorder="1" applyAlignment="1">
      <alignment vertical="center" wrapText="1"/>
    </xf>
    <xf numFmtId="3" fontId="25" fillId="25" borderId="56" xfId="1800" applyNumberFormat="1" applyFont="1" applyFill="1" applyBorder="1" applyAlignment="1">
      <alignment wrapText="1"/>
    </xf>
    <xf numFmtId="3" fontId="25" fillId="25" borderId="56" xfId="2032" applyNumberFormat="1" applyFont="1" applyFill="1" applyBorder="1" applyAlignment="1">
      <alignment wrapText="1"/>
    </xf>
    <xf numFmtId="3" fontId="25" fillId="25" borderId="56" xfId="2090" applyNumberFormat="1" applyFont="1" applyFill="1" applyBorder="1" applyAlignment="1">
      <alignment wrapText="1"/>
    </xf>
    <xf numFmtId="3" fontId="25" fillId="25" borderId="56" xfId="9" applyNumberFormat="1" applyFont="1" applyFill="1" applyBorder="1" applyAlignment="1">
      <alignment wrapText="1"/>
    </xf>
    <xf numFmtId="3" fontId="25" fillId="25" borderId="56" xfId="2105" applyNumberFormat="1" applyFont="1" applyFill="1" applyBorder="1" applyAlignment="1">
      <alignment wrapText="1"/>
    </xf>
    <xf numFmtId="3" fontId="25" fillId="25" borderId="56" xfId="1895" applyNumberFormat="1" applyFont="1" applyFill="1" applyBorder="1" applyAlignment="1">
      <alignment wrapText="1"/>
    </xf>
    <xf numFmtId="3" fontId="25" fillId="25" borderId="56" xfId="1979" applyNumberFormat="1" applyFont="1" applyFill="1" applyBorder="1" applyAlignment="1"/>
    <xf numFmtId="0" fontId="22" fillId="25" borderId="56" xfId="0" applyFont="1" applyFill="1" applyBorder="1" applyAlignment="1">
      <alignment horizontal="left" wrapText="1"/>
    </xf>
    <xf numFmtId="3" fontId="25" fillId="74" borderId="56" xfId="1800" applyNumberFormat="1" applyFont="1" applyFill="1" applyBorder="1" applyAlignment="1">
      <alignment wrapText="1"/>
    </xf>
    <xf numFmtId="3" fontId="25" fillId="25" borderId="56" xfId="2064" applyNumberFormat="1" applyFont="1" applyFill="1" applyBorder="1" applyAlignment="1">
      <alignment wrapText="1"/>
    </xf>
    <xf numFmtId="2" fontId="22" fillId="25" borderId="56" xfId="2069" applyNumberFormat="1" applyFont="1" applyFill="1" applyBorder="1" applyAlignment="1">
      <alignment horizontal="center" vertical="center" wrapText="1"/>
    </xf>
    <xf numFmtId="2" fontId="25" fillId="25" borderId="56" xfId="11" applyNumberFormat="1" applyFont="1" applyFill="1" applyBorder="1" applyAlignment="1">
      <alignment horizontal="center" vertical="center" wrapText="1"/>
    </xf>
    <xf numFmtId="2" fontId="22" fillId="25" borderId="56" xfId="0" applyNumberFormat="1" applyFont="1" applyFill="1" applyBorder="1" applyAlignment="1">
      <alignment horizontal="center"/>
    </xf>
    <xf numFmtId="2" fontId="25" fillId="25" borderId="56" xfId="11" applyNumberFormat="1" applyFont="1" applyFill="1" applyBorder="1" applyAlignment="1">
      <alignment horizontal="center"/>
    </xf>
    <xf numFmtId="2" fontId="25" fillId="25" borderId="56" xfId="3962" applyNumberFormat="1" applyFont="1" applyFill="1" applyBorder="1" applyAlignment="1">
      <alignment horizontal="center" wrapText="1"/>
    </xf>
    <xf numFmtId="2" fontId="25" fillId="25" borderId="56" xfId="1991" applyNumberFormat="1" applyFont="1" applyFill="1" applyBorder="1" applyAlignment="1">
      <alignment horizontal="center" wrapText="1"/>
    </xf>
    <xf numFmtId="0" fontId="0" fillId="34" borderId="56" xfId="0" applyFont="1" applyFill="1" applyBorder="1"/>
    <xf numFmtId="0" fontId="25" fillId="34" borderId="56" xfId="1800" applyFont="1" applyFill="1" applyBorder="1" applyAlignment="1">
      <alignment horizontal="center" wrapText="1"/>
    </xf>
    <xf numFmtId="0" fontId="0" fillId="34" borderId="56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 applyAlignment="1">
      <alignment horizontal="center"/>
    </xf>
    <xf numFmtId="3" fontId="0" fillId="32" borderId="10" xfId="0" applyNumberFormat="1" applyFont="1" applyFill="1" applyBorder="1" applyAlignment="1">
      <alignment horizontal="right" wrapText="1"/>
    </xf>
    <xf numFmtId="3" fontId="0" fillId="32" borderId="56" xfId="0" applyNumberFormat="1" applyFont="1" applyFill="1" applyBorder="1" applyAlignment="1">
      <alignment horizontal="right"/>
    </xf>
    <xf numFmtId="3" fontId="0" fillId="32" borderId="56" xfId="1809" applyNumberFormat="1" applyFont="1" applyFill="1" applyBorder="1" applyAlignment="1">
      <alignment horizontal="right"/>
    </xf>
    <xf numFmtId="3" fontId="0" fillId="25" borderId="56" xfId="1809" applyNumberFormat="1" applyFont="1" applyFill="1" applyBorder="1" applyAlignment="1">
      <alignment horizontal="right"/>
    </xf>
    <xf numFmtId="3" fontId="0" fillId="32" borderId="56" xfId="7" applyNumberFormat="1" applyFont="1" applyFill="1" applyBorder="1" applyAlignment="1">
      <alignment horizontal="right"/>
    </xf>
    <xf numFmtId="3" fontId="0" fillId="25" borderId="56" xfId="7" applyNumberFormat="1" applyFont="1" applyFill="1" applyBorder="1" applyAlignment="1">
      <alignment horizontal="right"/>
    </xf>
    <xf numFmtId="3" fontId="0" fillId="32" borderId="56" xfId="1800" applyNumberFormat="1" applyFont="1" applyFill="1" applyBorder="1" applyAlignment="1">
      <alignment horizontal="right" wrapText="1"/>
    </xf>
    <xf numFmtId="3" fontId="0" fillId="25" borderId="56" xfId="1800" applyNumberFormat="1" applyFont="1" applyFill="1" applyBorder="1" applyAlignment="1">
      <alignment horizontal="right" wrapText="1"/>
    </xf>
    <xf numFmtId="3" fontId="0" fillId="32" borderId="56" xfId="4077" applyNumberFormat="1" applyFont="1" applyFill="1" applyBorder="1" applyAlignment="1">
      <alignment horizontal="right"/>
    </xf>
    <xf numFmtId="3" fontId="0" fillId="25" borderId="56" xfId="4077" applyNumberFormat="1" applyFont="1" applyFill="1" applyBorder="1" applyAlignment="1">
      <alignment horizontal="right"/>
    </xf>
    <xf numFmtId="3" fontId="0" fillId="32" borderId="56" xfId="1800" applyNumberFormat="1" applyFont="1" applyFill="1" applyBorder="1" applyAlignment="1">
      <alignment horizontal="right" vertical="center" wrapText="1"/>
    </xf>
    <xf numFmtId="3" fontId="0" fillId="25" borderId="56" xfId="1800" applyNumberFormat="1" applyFont="1" applyFill="1" applyBorder="1" applyAlignment="1">
      <alignment horizontal="right" vertical="center" wrapText="1"/>
    </xf>
    <xf numFmtId="3" fontId="0" fillId="32" borderId="56" xfId="5" applyNumberFormat="1" applyFont="1" applyFill="1" applyBorder="1" applyAlignment="1">
      <alignment horizontal="right" wrapText="1"/>
    </xf>
    <xf numFmtId="3" fontId="0" fillId="25" borderId="56" xfId="5" applyNumberFormat="1" applyFont="1" applyFill="1" applyBorder="1" applyAlignment="1">
      <alignment horizontal="right" wrapText="1"/>
    </xf>
    <xf numFmtId="3" fontId="0" fillId="32" borderId="56" xfId="6" applyNumberFormat="1" applyFont="1" applyFill="1" applyBorder="1" applyAlignment="1">
      <alignment horizontal="right"/>
    </xf>
    <xf numFmtId="3" fontId="0" fillId="25" borderId="56" xfId="6" applyNumberFormat="1" applyFont="1" applyFill="1" applyBorder="1" applyAlignment="1">
      <alignment horizontal="right"/>
    </xf>
    <xf numFmtId="3" fontId="0" fillId="32" borderId="56" xfId="1813" applyNumberFormat="1" applyFont="1" applyFill="1" applyBorder="1" applyAlignment="1">
      <alignment horizontal="right"/>
    </xf>
    <xf numFmtId="3" fontId="0" fillId="25" borderId="56" xfId="1813" applyNumberFormat="1" applyFont="1" applyFill="1" applyBorder="1" applyAlignment="1">
      <alignment horizontal="right"/>
    </xf>
    <xf numFmtId="3" fontId="0" fillId="32" borderId="56" xfId="1818" applyNumberFormat="1" applyFont="1" applyFill="1" applyBorder="1" applyAlignment="1">
      <alignment horizontal="right"/>
    </xf>
    <xf numFmtId="3" fontId="0" fillId="25" borderId="56" xfId="1818" applyNumberFormat="1" applyFont="1" applyFill="1" applyBorder="1" applyAlignment="1">
      <alignment horizontal="right"/>
    </xf>
    <xf numFmtId="3" fontId="0" fillId="32" borderId="56" xfId="3893" applyNumberFormat="1" applyFont="1" applyFill="1" applyBorder="1" applyAlignment="1">
      <alignment horizontal="right"/>
    </xf>
    <xf numFmtId="3" fontId="0" fillId="25" borderId="56" xfId="3893" applyNumberFormat="1" applyFont="1" applyFill="1" applyBorder="1" applyAlignment="1">
      <alignment horizontal="right"/>
    </xf>
    <xf numFmtId="3" fontId="0" fillId="32" borderId="56" xfId="3929" applyNumberFormat="1" applyFont="1" applyFill="1" applyBorder="1" applyAlignment="1">
      <alignment horizontal="right"/>
    </xf>
    <xf numFmtId="3" fontId="0" fillId="25" borderId="56" xfId="3929" applyNumberFormat="1" applyFont="1" applyFill="1" applyBorder="1" applyAlignment="1">
      <alignment horizontal="right"/>
    </xf>
    <xf numFmtId="3" fontId="0" fillId="32" borderId="56" xfId="1884" applyNumberFormat="1" applyFont="1" applyFill="1" applyBorder="1" applyAlignment="1">
      <alignment horizontal="right"/>
    </xf>
    <xf numFmtId="3" fontId="0" fillId="25" borderId="56" xfId="1884" applyNumberFormat="1" applyFont="1" applyFill="1" applyBorder="1" applyAlignment="1">
      <alignment horizontal="right"/>
    </xf>
    <xf numFmtId="3" fontId="0" fillId="32" borderId="56" xfId="1767" applyNumberFormat="1" applyFont="1" applyFill="1" applyBorder="1" applyAlignment="1">
      <alignment horizontal="right"/>
    </xf>
    <xf numFmtId="3" fontId="0" fillId="25" borderId="56" xfId="1767" applyNumberFormat="1" applyFont="1" applyFill="1" applyBorder="1" applyAlignment="1">
      <alignment horizontal="right"/>
    </xf>
    <xf numFmtId="3" fontId="0" fillId="32" borderId="56" xfId="0" applyNumberFormat="1" applyFont="1" applyFill="1" applyBorder="1" applyAlignment="1">
      <alignment horizontal="right" wrapText="1"/>
    </xf>
    <xf numFmtId="3" fontId="0" fillId="32" borderId="56" xfId="1805" applyNumberFormat="1" applyFont="1" applyFill="1" applyBorder="1" applyAlignment="1">
      <alignment horizontal="right"/>
    </xf>
    <xf numFmtId="3" fontId="0" fillId="25" borderId="56" xfId="1805" applyNumberFormat="1" applyFont="1" applyFill="1" applyBorder="1" applyAlignment="1">
      <alignment horizontal="right"/>
    </xf>
    <xf numFmtId="3" fontId="0" fillId="32" borderId="56" xfId="2" applyNumberFormat="1" applyFont="1" applyFill="1" applyBorder="1" applyAlignment="1">
      <alignment horizontal="right"/>
    </xf>
    <xf numFmtId="3" fontId="0" fillId="25" borderId="56" xfId="2" applyNumberFormat="1" applyFont="1" applyFill="1" applyBorder="1" applyAlignment="1">
      <alignment horizontal="right"/>
    </xf>
    <xf numFmtId="3" fontId="0" fillId="32" borderId="56" xfId="1855" applyNumberFormat="1" applyFont="1" applyFill="1" applyBorder="1" applyAlignment="1">
      <alignment horizontal="right"/>
    </xf>
    <xf numFmtId="3" fontId="0" fillId="25" borderId="56" xfId="1855" applyNumberFormat="1" applyFont="1" applyFill="1" applyBorder="1" applyAlignment="1">
      <alignment horizontal="right"/>
    </xf>
    <xf numFmtId="3" fontId="0" fillId="32" borderId="56" xfId="1800" applyNumberFormat="1" applyFont="1" applyFill="1" applyBorder="1" applyAlignment="1">
      <alignment horizontal="right"/>
    </xf>
    <xf numFmtId="3" fontId="0" fillId="25" borderId="56" xfId="1800" applyNumberFormat="1" applyFont="1" applyFill="1" applyBorder="1" applyAlignment="1">
      <alignment horizontal="right"/>
    </xf>
    <xf numFmtId="3" fontId="0" fillId="32" borderId="56" xfId="9" applyNumberFormat="1" applyFont="1" applyFill="1" applyBorder="1" applyAlignment="1">
      <alignment horizontal="right"/>
    </xf>
    <xf numFmtId="3" fontId="0" fillId="0" borderId="56" xfId="9" applyNumberFormat="1" applyFont="1" applyBorder="1" applyAlignment="1">
      <alignment horizontal="right"/>
    </xf>
    <xf numFmtId="3" fontId="0" fillId="32" borderId="56" xfId="3939" applyNumberFormat="1" applyFont="1" applyFill="1" applyBorder="1" applyAlignment="1">
      <alignment horizontal="right"/>
    </xf>
    <xf numFmtId="3" fontId="0" fillId="0" borderId="56" xfId="3939" applyNumberFormat="1" applyFont="1" applyBorder="1" applyAlignment="1">
      <alignment horizontal="right"/>
    </xf>
    <xf numFmtId="3" fontId="0" fillId="32" borderId="56" xfId="1922" applyNumberFormat="1" applyFont="1" applyFill="1" applyBorder="1" applyAlignment="1">
      <alignment horizontal="right"/>
    </xf>
    <xf numFmtId="3" fontId="0" fillId="25" borderId="56" xfId="1922" applyNumberFormat="1" applyFont="1" applyFill="1" applyBorder="1" applyAlignment="1">
      <alignment horizontal="right"/>
    </xf>
    <xf numFmtId="3" fontId="0" fillId="32" borderId="56" xfId="1797" applyNumberFormat="1" applyFont="1" applyFill="1" applyBorder="1" applyAlignment="1">
      <alignment horizontal="right"/>
    </xf>
    <xf numFmtId="3" fontId="0" fillId="25" borderId="56" xfId="1797" applyNumberFormat="1" applyFont="1" applyFill="1" applyBorder="1" applyAlignment="1">
      <alignment horizontal="right"/>
    </xf>
    <xf numFmtId="3" fontId="0" fillId="32" borderId="56" xfId="1822" applyNumberFormat="1" applyFont="1" applyFill="1" applyBorder="1" applyAlignment="1">
      <alignment horizontal="right"/>
    </xf>
    <xf numFmtId="3" fontId="0" fillId="25" borderId="56" xfId="1822" applyNumberFormat="1" applyFont="1" applyFill="1" applyBorder="1" applyAlignment="1">
      <alignment horizontal="right"/>
    </xf>
    <xf numFmtId="3" fontId="0" fillId="32" borderId="56" xfId="2" applyNumberFormat="1" applyFont="1" applyFill="1" applyBorder="1" applyAlignment="1">
      <alignment horizontal="right" wrapText="1"/>
    </xf>
    <xf numFmtId="3" fontId="0" fillId="25" borderId="56" xfId="2" applyNumberFormat="1" applyFont="1" applyFill="1" applyBorder="1" applyAlignment="1">
      <alignment horizontal="right" wrapText="1"/>
    </xf>
    <xf numFmtId="3" fontId="0" fillId="32" borderId="56" xfId="1763" applyNumberFormat="1" applyFont="1" applyFill="1" applyBorder="1" applyAlignment="1">
      <alignment horizontal="right"/>
    </xf>
    <xf numFmtId="3" fontId="0" fillId="25" borderId="56" xfId="1763" applyNumberFormat="1" applyFont="1" applyFill="1" applyBorder="1" applyAlignment="1">
      <alignment horizontal="right"/>
    </xf>
    <xf numFmtId="3" fontId="25" fillId="32" borderId="56" xfId="9" applyNumberFormat="1" applyFont="1" applyFill="1" applyBorder="1" applyAlignment="1">
      <alignment horizontal="right"/>
    </xf>
    <xf numFmtId="3" fontId="25" fillId="25" borderId="56" xfId="9" applyNumberFormat="1" applyFont="1" applyFill="1" applyBorder="1" applyAlignment="1">
      <alignment horizontal="right"/>
    </xf>
    <xf numFmtId="3" fontId="0" fillId="0" borderId="56" xfId="6" applyNumberFormat="1" applyFont="1" applyBorder="1" applyAlignment="1">
      <alignment horizontal="right"/>
    </xf>
    <xf numFmtId="3" fontId="0" fillId="32" borderId="56" xfId="1836" applyNumberFormat="1" applyFont="1" applyFill="1" applyBorder="1" applyAlignment="1">
      <alignment horizontal="right" wrapText="1"/>
    </xf>
    <xf numFmtId="3" fontId="0" fillId="25" borderId="56" xfId="1836" applyNumberFormat="1" applyFont="1" applyFill="1" applyBorder="1" applyAlignment="1">
      <alignment horizontal="right" wrapText="1"/>
    </xf>
    <xf numFmtId="3" fontId="0" fillId="32" borderId="56" xfId="1830" applyNumberFormat="1" applyFont="1" applyFill="1" applyBorder="1" applyAlignment="1">
      <alignment horizontal="right"/>
    </xf>
    <xf numFmtId="3" fontId="0" fillId="25" borderId="56" xfId="1830" applyNumberFormat="1" applyFont="1" applyFill="1" applyBorder="1" applyAlignment="1">
      <alignment horizontal="right"/>
    </xf>
    <xf numFmtId="3" fontId="0" fillId="25" borderId="56" xfId="10" applyNumberFormat="1" applyFont="1" applyFill="1" applyBorder="1" applyAlignment="1" applyProtection="1">
      <alignment horizontal="right"/>
    </xf>
    <xf numFmtId="3" fontId="0" fillId="0" borderId="56" xfId="0" applyNumberFormat="1" applyFont="1" applyBorder="1" applyAlignment="1">
      <alignment horizontal="right"/>
    </xf>
    <xf numFmtId="3" fontId="0" fillId="25" borderId="56" xfId="1789" applyNumberFormat="1" applyFont="1" applyFill="1" applyBorder="1" applyAlignment="1">
      <alignment horizontal="right"/>
    </xf>
    <xf numFmtId="3" fontId="0" fillId="25" borderId="56" xfId="1928" applyNumberFormat="1" applyFont="1" applyFill="1" applyBorder="1" applyAlignment="1">
      <alignment horizontal="right"/>
    </xf>
    <xf numFmtId="3" fontId="0" fillId="25" borderId="56" xfId="9" applyNumberFormat="1" applyFont="1" applyFill="1" applyBorder="1" applyAlignment="1">
      <alignment horizontal="right"/>
    </xf>
    <xf numFmtId="3" fontId="0" fillId="32" borderId="56" xfId="1775" applyNumberFormat="1" applyFont="1" applyFill="1" applyBorder="1" applyAlignment="1">
      <alignment horizontal="right"/>
    </xf>
    <xf numFmtId="3" fontId="0" fillId="25" borderId="56" xfId="1775" applyNumberFormat="1" applyFont="1" applyFill="1" applyBorder="1" applyAlignment="1">
      <alignment horizontal="right"/>
    </xf>
    <xf numFmtId="3" fontId="25" fillId="32" borderId="56" xfId="0" applyNumberFormat="1" applyFont="1" applyFill="1" applyBorder="1" applyAlignment="1">
      <alignment horizontal="right" vertical="center" wrapText="1"/>
    </xf>
    <xf numFmtId="3" fontId="0" fillId="25" borderId="56" xfId="0" applyNumberFormat="1" applyFont="1" applyFill="1" applyBorder="1" applyAlignment="1">
      <alignment horizontal="right" vertical="center"/>
    </xf>
    <xf numFmtId="3" fontId="25" fillId="32" borderId="56" xfId="1800" applyNumberFormat="1" applyFont="1" applyFill="1" applyBorder="1" applyAlignment="1">
      <alignment horizontal="right" wrapText="1"/>
    </xf>
    <xf numFmtId="3" fontId="25" fillId="25" borderId="56" xfId="1800" applyNumberFormat="1" applyFont="1" applyFill="1" applyBorder="1" applyAlignment="1">
      <alignment horizontal="right"/>
    </xf>
    <xf numFmtId="3" fontId="25" fillId="32" borderId="56" xfId="0" applyNumberFormat="1" applyFont="1" applyFill="1" applyBorder="1" applyAlignment="1">
      <alignment horizontal="right" wrapText="1"/>
    </xf>
    <xf numFmtId="0" fontId="25" fillId="25" borderId="56" xfId="0" applyFont="1" applyFill="1" applyBorder="1" applyAlignment="1">
      <alignment horizontal="right" wrapText="1"/>
    </xf>
    <xf numFmtId="0" fontId="0" fillId="25" borderId="56" xfId="0" applyFont="1" applyFill="1" applyBorder="1" applyAlignment="1">
      <alignment horizontal="right"/>
    </xf>
    <xf numFmtId="3" fontId="25" fillId="32" borderId="56" xfId="9" applyNumberFormat="1" applyFont="1" applyFill="1" applyBorder="1" applyAlignment="1">
      <alignment horizontal="right" wrapText="1"/>
    </xf>
    <xf numFmtId="3" fontId="25" fillId="25" borderId="56" xfId="0" applyNumberFormat="1" applyFont="1" applyFill="1" applyBorder="1" applyAlignment="1">
      <alignment horizontal="right"/>
    </xf>
    <xf numFmtId="3" fontId="25" fillId="32" borderId="56" xfId="2090" applyNumberFormat="1" applyFont="1" applyFill="1" applyBorder="1" applyAlignment="1">
      <alignment horizontal="right" wrapText="1"/>
    </xf>
    <xf numFmtId="3" fontId="25" fillId="25" borderId="56" xfId="2090" applyNumberFormat="1" applyFont="1" applyFill="1" applyBorder="1" applyAlignment="1">
      <alignment horizontal="right"/>
    </xf>
    <xf numFmtId="3" fontId="25" fillId="32" borderId="56" xfId="1895" applyNumberFormat="1" applyFont="1" applyFill="1" applyBorder="1" applyAlignment="1">
      <alignment horizontal="right" wrapText="1"/>
    </xf>
    <xf numFmtId="3" fontId="25" fillId="25" borderId="56" xfId="1895" applyNumberFormat="1" applyFont="1" applyFill="1" applyBorder="1" applyAlignment="1">
      <alignment horizontal="right"/>
    </xf>
    <xf numFmtId="3" fontId="25" fillId="32" borderId="56" xfId="1800" applyNumberFormat="1" applyFont="1" applyFill="1" applyBorder="1" applyAlignment="1">
      <alignment horizontal="right" vertical="center" wrapText="1"/>
    </xf>
    <xf numFmtId="3" fontId="25" fillId="25" borderId="56" xfId="1800" applyNumberFormat="1" applyFont="1" applyFill="1" applyBorder="1" applyAlignment="1">
      <alignment horizontal="right" vertical="center"/>
    </xf>
    <xf numFmtId="3" fontId="25" fillId="32" borderId="56" xfId="2112" applyNumberFormat="1" applyFont="1" applyFill="1" applyBorder="1" applyAlignment="1">
      <alignment horizontal="right" wrapText="1"/>
    </xf>
    <xf numFmtId="3" fontId="25" fillId="25" borderId="56" xfId="2112" applyNumberFormat="1" applyFont="1" applyFill="1" applyBorder="1" applyAlignment="1">
      <alignment horizontal="right" wrapText="1"/>
    </xf>
    <xf numFmtId="3" fontId="25" fillId="25" borderId="56" xfId="2112" applyNumberFormat="1" applyFont="1" applyFill="1" applyBorder="1" applyAlignment="1">
      <alignment horizontal="right"/>
    </xf>
    <xf numFmtId="3" fontId="25" fillId="32" borderId="56" xfId="2122" applyNumberFormat="1" applyFont="1" applyFill="1" applyBorder="1" applyAlignment="1">
      <alignment horizontal="right" wrapText="1"/>
    </xf>
    <xf numFmtId="3" fontId="25" fillId="25" borderId="56" xfId="2122" applyNumberFormat="1" applyFont="1" applyFill="1" applyBorder="1" applyAlignment="1">
      <alignment horizontal="right" wrapText="1"/>
    </xf>
    <xf numFmtId="3" fontId="25" fillId="25" borderId="56" xfId="2122" applyNumberFormat="1" applyFont="1" applyFill="1" applyBorder="1" applyAlignment="1">
      <alignment horizontal="right"/>
    </xf>
    <xf numFmtId="190" fontId="25" fillId="32" borderId="56" xfId="6" applyNumberFormat="1" applyFont="1" applyFill="1" applyBorder="1" applyAlignment="1">
      <alignment horizontal="right" wrapText="1"/>
    </xf>
    <xf numFmtId="190" fontId="25" fillId="25" borderId="56" xfId="6" applyNumberFormat="1" applyFont="1" applyFill="1" applyBorder="1" applyAlignment="1">
      <alignment horizontal="right" wrapText="1"/>
    </xf>
    <xf numFmtId="190" fontId="25" fillId="25" borderId="56" xfId="6" applyNumberFormat="1" applyFont="1" applyFill="1" applyBorder="1" applyAlignment="1">
      <alignment horizontal="right"/>
    </xf>
    <xf numFmtId="3" fontId="25" fillId="75" borderId="56" xfId="1800" applyNumberFormat="1" applyFont="1" applyFill="1" applyBorder="1" applyAlignment="1">
      <alignment horizontal="right" wrapText="1"/>
    </xf>
    <xf numFmtId="0" fontId="0" fillId="32" borderId="56" xfId="0" applyFont="1" applyFill="1" applyBorder="1" applyAlignment="1">
      <alignment horizontal="right"/>
    </xf>
    <xf numFmtId="0" fontId="0" fillId="0" borderId="56" xfId="0" applyFont="1" applyBorder="1" applyAlignment="1">
      <alignment horizontal="right"/>
    </xf>
    <xf numFmtId="3" fontId="25" fillId="25" borderId="56" xfId="0" applyNumberFormat="1" applyFont="1" applyFill="1" applyBorder="1" applyAlignment="1">
      <alignment horizontal="left" wrapText="1"/>
    </xf>
    <xf numFmtId="3" fontId="25" fillId="25" borderId="56" xfId="6" applyNumberFormat="1" applyFont="1" applyFill="1" applyBorder="1" applyAlignment="1">
      <alignment horizontal="right" wrapText="1"/>
    </xf>
    <xf numFmtId="3" fontId="22" fillId="25" borderId="56" xfId="0" applyNumberFormat="1" applyFont="1" applyFill="1" applyBorder="1" applyAlignment="1">
      <alignment horizontal="right"/>
    </xf>
    <xf numFmtId="3" fontId="25" fillId="25" borderId="56" xfId="2114" applyNumberFormat="1" applyFont="1" applyFill="1" applyBorder="1" applyAlignment="1">
      <alignment horizontal="right" wrapText="1"/>
    </xf>
    <xf numFmtId="3" fontId="25" fillId="25" borderId="56" xfId="2072" applyNumberFormat="1" applyFont="1" applyFill="1" applyBorder="1" applyAlignment="1">
      <alignment horizontal="right" wrapText="1"/>
    </xf>
    <xf numFmtId="3" fontId="25" fillId="25" borderId="56" xfId="2124" applyNumberFormat="1" applyFont="1" applyFill="1" applyBorder="1" applyAlignment="1">
      <alignment horizontal="right" wrapText="1"/>
    </xf>
    <xf numFmtId="3" fontId="22" fillId="25" borderId="56" xfId="0" applyNumberFormat="1" applyFont="1" applyFill="1" applyBorder="1" applyAlignment="1">
      <alignment horizontal="right" vertical="center"/>
    </xf>
    <xf numFmtId="0" fontId="25" fillId="25" borderId="56" xfId="0" applyFont="1" applyFill="1" applyBorder="1" applyAlignment="1">
      <alignment horizontal="center" wrapText="1"/>
    </xf>
    <xf numFmtId="2" fontId="25" fillId="25" borderId="56" xfId="2126" applyNumberFormat="1" applyFont="1" applyFill="1" applyBorder="1" applyAlignment="1">
      <alignment horizontal="center" wrapText="1"/>
    </xf>
    <xf numFmtId="4" fontId="22" fillId="25" borderId="56" xfId="0" applyNumberFormat="1" applyFont="1" applyFill="1" applyBorder="1" applyAlignment="1">
      <alignment horizontal="center"/>
    </xf>
    <xf numFmtId="2" fontId="22" fillId="0" borderId="56" xfId="0" applyNumberFormat="1" applyFont="1" applyBorder="1" applyAlignment="1">
      <alignment horizontal="center"/>
    </xf>
    <xf numFmtId="3" fontId="22" fillId="25" borderId="10" xfId="6" applyNumberFormat="1" applyFont="1" applyFill="1" applyBorder="1" applyAlignment="1">
      <alignment horizontal="right" shrinkToFit="1"/>
    </xf>
    <xf numFmtId="3" fontId="25" fillId="25" borderId="10" xfId="1903" applyNumberFormat="1" applyFont="1" applyFill="1" applyBorder="1" applyAlignment="1">
      <alignment horizontal="right"/>
    </xf>
    <xf numFmtId="3" fontId="25" fillId="0" borderId="10" xfId="1904" applyNumberFormat="1" applyFont="1" applyBorder="1" applyAlignment="1">
      <alignment horizontal="right"/>
    </xf>
    <xf numFmtId="3" fontId="25" fillId="25" borderId="10" xfId="4089" applyNumberFormat="1" applyFont="1" applyFill="1" applyBorder="1" applyAlignment="1">
      <alignment wrapText="1"/>
    </xf>
    <xf numFmtId="3" fontId="0" fillId="32" borderId="57" xfId="3893" applyNumberFormat="1" applyFont="1" applyFill="1" applyBorder="1" applyAlignment="1">
      <alignment horizontal="right"/>
    </xf>
    <xf numFmtId="3" fontId="22" fillId="25" borderId="10" xfId="1894" applyNumberFormat="1" applyFont="1" applyFill="1" applyBorder="1" applyAlignment="1">
      <alignment horizontal="right"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/>
    </xf>
    <xf numFmtId="3" fontId="22" fillId="25" borderId="10" xfId="9" applyNumberFormat="1" applyFont="1" applyFill="1" applyBorder="1" applyAlignment="1">
      <alignment horizontal="right" shrinkToFit="1"/>
    </xf>
    <xf numFmtId="3" fontId="22" fillId="25" borderId="10" xfId="0" applyNumberFormat="1" applyFont="1" applyFill="1" applyBorder="1" applyAlignment="1">
      <alignment horizontal="right" shrinkToFit="1"/>
    </xf>
    <xf numFmtId="3" fontId="22" fillId="25" borderId="10" xfId="3947" applyNumberFormat="1" applyFont="1" applyFill="1" applyBorder="1" applyAlignment="1">
      <alignment horizontal="right" shrinkToFit="1"/>
    </xf>
    <xf numFmtId="3" fontId="22" fillId="25" borderId="10" xfId="9" applyNumberFormat="1" applyFont="1" applyFill="1" applyBorder="1"/>
    <xf numFmtId="3" fontId="25" fillId="25" borderId="10" xfId="0" applyNumberFormat="1" applyFont="1" applyFill="1" applyBorder="1" applyAlignment="1">
      <alignment wrapText="1"/>
    </xf>
    <xf numFmtId="3" fontId="0" fillId="25" borderId="10" xfId="0" applyNumberFormat="1" applyFont="1" applyFill="1" applyBorder="1"/>
    <xf numFmtId="2" fontId="25" fillId="25" borderId="10" xfId="0" applyNumberFormat="1" applyFont="1" applyFill="1" applyBorder="1" applyAlignment="1">
      <alignment horizontal="center" wrapText="1"/>
    </xf>
    <xf numFmtId="3" fontId="25" fillId="25" borderId="39" xfId="0" applyNumberFormat="1" applyFont="1" applyFill="1" applyBorder="1" applyAlignment="1">
      <alignment horizontal="right" wrapText="1"/>
    </xf>
    <xf numFmtId="3" fontId="25" fillId="25" borderId="39" xfId="1800" applyNumberFormat="1" applyFont="1" applyFill="1" applyBorder="1" applyAlignment="1">
      <alignment horizontal="right" wrapText="1"/>
    </xf>
    <xf numFmtId="3" fontId="25" fillId="25" borderId="39" xfId="0" applyNumberFormat="1" applyFont="1" applyFill="1" applyBorder="1" applyAlignment="1">
      <alignment wrapText="1"/>
    </xf>
    <xf numFmtId="2" fontId="25" fillId="25" borderId="10" xfId="1800" applyNumberFormat="1" applyFont="1" applyFill="1" applyBorder="1" applyAlignment="1">
      <alignment horizontal="center" wrapText="1"/>
    </xf>
    <xf numFmtId="2" fontId="25" fillId="25" borderId="10" xfId="11" applyNumberFormat="1" applyFont="1" applyFill="1" applyBorder="1" applyAlignment="1">
      <alignment horizontal="center" wrapText="1"/>
    </xf>
    <xf numFmtId="3" fontId="25" fillId="32" borderId="10" xfId="0" applyNumberFormat="1" applyFont="1" applyFill="1" applyBorder="1" applyAlignment="1">
      <alignment horizontal="right" wrapText="1"/>
    </xf>
    <xf numFmtId="3" fontId="22" fillId="25" borderId="10" xfId="1906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center"/>
    </xf>
    <xf numFmtId="2" fontId="25" fillId="25" borderId="10" xfId="1895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3" fontId="25" fillId="0" borderId="0" xfId="0" applyNumberFormat="1" applyFont="1"/>
    <xf numFmtId="3" fontId="0" fillId="32" borderId="57" xfId="1800" applyNumberFormat="1" applyFont="1" applyFill="1" applyBorder="1" applyAlignment="1">
      <alignment horizontal="right"/>
    </xf>
    <xf numFmtId="0" fontId="0" fillId="32" borderId="57" xfId="0" applyFont="1" applyFill="1" applyBorder="1" applyAlignment="1">
      <alignment horizontal="right"/>
    </xf>
    <xf numFmtId="3" fontId="22" fillId="32" borderId="57" xfId="1906" applyNumberFormat="1" applyFont="1" applyFill="1" applyBorder="1" applyAlignment="1">
      <alignment horizontal="right"/>
    </xf>
    <xf numFmtId="3" fontId="0" fillId="32" borderId="57" xfId="1922" applyNumberFormat="1" applyFont="1" applyFill="1" applyBorder="1" applyAlignment="1">
      <alignment horizontal="right"/>
    </xf>
    <xf numFmtId="0" fontId="25" fillId="32" borderId="10" xfId="0" applyFont="1" applyFill="1" applyBorder="1" applyAlignment="1">
      <alignment wrapText="1"/>
    </xf>
    <xf numFmtId="3" fontId="25" fillId="32" borderId="10" xfId="1895" applyNumberFormat="1" applyFont="1" applyFill="1" applyBorder="1" applyAlignment="1">
      <alignment horizontal="right" wrapText="1"/>
    </xf>
    <xf numFmtId="3" fontId="25" fillId="25" borderId="13" xfId="1987" applyNumberFormat="1" applyFont="1" applyFill="1" applyBorder="1" applyAlignment="1">
      <alignment horizontal="right" wrapText="1"/>
    </xf>
    <xf numFmtId="3" fontId="25" fillId="25" borderId="10" xfId="1799" applyNumberFormat="1" applyFont="1" applyFill="1" applyBorder="1" applyAlignment="1">
      <alignment horizontal="right"/>
    </xf>
    <xf numFmtId="3" fontId="25" fillId="25" borderId="10" xfId="3893" applyNumberFormat="1" applyFont="1" applyFill="1" applyBorder="1" applyAlignment="1">
      <alignment horizontal="right"/>
    </xf>
    <xf numFmtId="3" fontId="25" fillId="25" borderId="10" xfId="1820" applyNumberFormat="1" applyFont="1" applyFill="1" applyBorder="1" applyAlignment="1">
      <alignment horizontal="right"/>
    </xf>
    <xf numFmtId="2" fontId="24" fillId="25" borderId="39" xfId="5" applyNumberFormat="1" applyFont="1" applyFill="1" applyBorder="1" applyAlignment="1">
      <alignment horizontal="center" wrapText="1"/>
    </xf>
    <xf numFmtId="2" fontId="22" fillId="25" borderId="39" xfId="0" applyNumberFormat="1" applyFont="1" applyFill="1" applyBorder="1" applyAlignment="1">
      <alignment horizontal="center"/>
    </xf>
    <xf numFmtId="3" fontId="22" fillId="32" borderId="57" xfId="1800" applyNumberFormat="1" applyFont="1" applyFill="1" applyBorder="1" applyAlignment="1">
      <alignment horizontal="right" wrapText="1"/>
    </xf>
    <xf numFmtId="3" fontId="25" fillId="25" borderId="39" xfId="1895" applyNumberFormat="1" applyFont="1" applyFill="1" applyBorder="1" applyAlignment="1">
      <alignment horizontal="right" wrapText="1"/>
    </xf>
    <xf numFmtId="3" fontId="22" fillId="25" borderId="39" xfId="0" applyNumberFormat="1" applyFont="1" applyFill="1" applyBorder="1" applyAlignment="1">
      <alignment horizontal="right" wrapText="1"/>
    </xf>
    <xf numFmtId="3" fontId="25" fillId="25" borderId="39" xfId="2118" applyNumberFormat="1" applyFont="1" applyFill="1" applyBorder="1" applyAlignment="1">
      <alignment horizontal="right" wrapText="1"/>
    </xf>
    <xf numFmtId="2" fontId="25" fillId="25" borderId="10" xfId="2120" applyNumberFormat="1" applyFont="1" applyFill="1" applyBorder="1" applyAlignment="1">
      <alignment horizont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3" fontId="25" fillId="25" borderId="39" xfId="1800" applyNumberFormat="1" applyFont="1" applyFill="1" applyBorder="1" applyAlignment="1">
      <alignment wrapText="1"/>
    </xf>
    <xf numFmtId="3" fontId="22" fillId="25" borderId="39" xfId="0" applyNumberFormat="1" applyFont="1" applyFill="1" applyBorder="1" applyAlignment="1">
      <alignment wrapText="1"/>
    </xf>
    <xf numFmtId="3" fontId="25" fillId="25" borderId="39" xfId="2118" applyNumberFormat="1" applyFont="1" applyFill="1" applyBorder="1" applyAlignment="1">
      <alignment wrapText="1"/>
    </xf>
    <xf numFmtId="3" fontId="22" fillId="25" borderId="39" xfId="5" applyNumberFormat="1" applyFont="1" applyFill="1" applyBorder="1" applyAlignment="1">
      <alignment wrapText="1"/>
    </xf>
    <xf numFmtId="3" fontId="25" fillId="32" borderId="10" xfId="1800" applyNumberFormat="1" applyFont="1" applyFill="1" applyBorder="1" applyAlignment="1">
      <alignment horizontal="right" wrapText="1"/>
    </xf>
    <xf numFmtId="3" fontId="25" fillId="25" borderId="10" xfId="1993" applyNumberFormat="1" applyFont="1" applyFill="1" applyBorder="1" applyAlignment="1">
      <alignment horizontal="right" wrapText="1"/>
    </xf>
    <xf numFmtId="3" fontId="25" fillId="25" borderId="10" xfId="1993" applyNumberFormat="1" applyFont="1" applyFill="1" applyBorder="1" applyAlignment="1">
      <alignment horizontal="right"/>
    </xf>
    <xf numFmtId="3" fontId="0" fillId="32" borderId="57" xfId="10" applyNumberFormat="1" applyFont="1" applyFill="1" applyBorder="1" applyAlignment="1" applyProtection="1">
      <alignment horizontal="right"/>
    </xf>
    <xf numFmtId="3" fontId="0" fillId="32" borderId="57" xfId="1789" applyNumberFormat="1" applyFont="1" applyFill="1" applyBorder="1" applyAlignment="1">
      <alignment horizontal="right"/>
    </xf>
    <xf numFmtId="3" fontId="0" fillId="32" borderId="57" xfId="7" applyNumberFormat="1" applyFont="1" applyFill="1" applyBorder="1" applyAlignment="1">
      <alignment horizontal="right"/>
    </xf>
    <xf numFmtId="3" fontId="0" fillId="32" borderId="57" xfId="1928" applyNumberFormat="1" applyFont="1" applyFill="1" applyBorder="1" applyAlignment="1">
      <alignment horizontal="right"/>
    </xf>
    <xf numFmtId="3" fontId="0" fillId="32" borderId="57" xfId="1893" applyNumberFormat="1" applyFont="1" applyFill="1" applyBorder="1" applyAlignment="1">
      <alignment horizontal="right"/>
    </xf>
    <xf numFmtId="3" fontId="25" fillId="76" borderId="10" xfId="1800" applyNumberFormat="1" applyFont="1" applyFill="1" applyBorder="1" applyAlignment="1">
      <alignment horizontal="right" wrapText="1"/>
    </xf>
    <xf numFmtId="3" fontId="25" fillId="75" borderId="10" xfId="1800" applyNumberFormat="1" applyFont="1" applyFill="1" applyBorder="1" applyAlignment="1">
      <alignment horizontal="right" wrapText="1"/>
    </xf>
    <xf numFmtId="3" fontId="25" fillId="75" borderId="10" xfId="1800" applyNumberFormat="1" applyFont="1" applyFill="1" applyBorder="1" applyAlignment="1">
      <alignment horizontal="right"/>
    </xf>
    <xf numFmtId="3" fontId="25" fillId="32" borderId="10" xfId="1800" applyNumberFormat="1" applyFont="1" applyFill="1" applyBorder="1" applyAlignment="1">
      <alignment horizontal="right"/>
    </xf>
    <xf numFmtId="3" fontId="25" fillId="25" borderId="10" xfId="1994" applyNumberFormat="1" applyFont="1" applyFill="1" applyBorder="1" applyAlignment="1">
      <alignment horizontal="right" wrapText="1"/>
    </xf>
    <xf numFmtId="2" fontId="25" fillId="25" borderId="10" xfId="1997" applyNumberFormat="1" applyFont="1" applyFill="1" applyBorder="1" applyAlignment="1">
      <alignment horizontal="center" wrapText="1"/>
    </xf>
    <xf numFmtId="2" fontId="25" fillId="75" borderId="10" xfId="180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3" fontId="0" fillId="0" borderId="0" xfId="0" applyNumberFormat="1" applyAlignment="1"/>
    <xf numFmtId="0" fontId="0" fillId="25" borderId="56" xfId="5" applyFont="1" applyFill="1" applyBorder="1" applyAlignment="1">
      <alignment wrapText="1"/>
    </xf>
    <xf numFmtId="0" fontId="24" fillId="25" borderId="10" xfId="5" applyFont="1" applyFill="1" applyBorder="1" applyAlignment="1">
      <alignment horizontal="center" wrapText="1"/>
    </xf>
    <xf numFmtId="3" fontId="24" fillId="33" borderId="58" xfId="5" applyNumberFormat="1" applyFont="1" applyFill="1" applyBorder="1" applyAlignment="1">
      <alignment horizontal="center" wrapText="1"/>
    </xf>
    <xf numFmtId="3" fontId="24" fillId="23" borderId="58" xfId="5" applyNumberFormat="1" applyFont="1" applyFill="1" applyBorder="1" applyAlignment="1">
      <alignment horizontal="center" wrapText="1"/>
    </xf>
    <xf numFmtId="0" fontId="25" fillId="34" borderId="58" xfId="1800" applyFont="1" applyFill="1" applyBorder="1" applyAlignment="1">
      <alignment horizontal="center" wrapText="1"/>
    </xf>
    <xf numFmtId="0" fontId="0" fillId="25" borderId="58" xfId="1" applyFont="1" applyFill="1" applyBorder="1" applyAlignment="1">
      <alignment horizontal="center"/>
    </xf>
    <xf numFmtId="0" fontId="0" fillId="25" borderId="58" xfId="5" applyFont="1" applyFill="1" applyBorder="1" applyAlignment="1">
      <alignment wrapText="1"/>
    </xf>
    <xf numFmtId="0" fontId="0" fillId="25" borderId="58" xfId="5" applyFont="1" applyFill="1" applyBorder="1" applyAlignment="1">
      <alignment horizontal="center" wrapText="1"/>
    </xf>
    <xf numFmtId="3" fontId="25" fillId="32" borderId="58" xfId="2090" applyNumberFormat="1" applyFont="1" applyFill="1" applyBorder="1" applyAlignment="1">
      <alignment wrapText="1"/>
    </xf>
    <xf numFmtId="3" fontId="25" fillId="25" borderId="58" xfId="2090" applyNumberFormat="1" applyFont="1" applyFill="1" applyBorder="1" applyAlignment="1">
      <alignment horizontal="right" wrapText="1"/>
    </xf>
    <xf numFmtId="3" fontId="25" fillId="32" borderId="58" xfId="1948" applyNumberFormat="1" applyFont="1" applyFill="1" applyBorder="1" applyAlignment="1">
      <alignment horizontal="right"/>
    </xf>
    <xf numFmtId="3" fontId="25" fillId="25" borderId="58" xfId="1948" applyNumberFormat="1" applyFont="1" applyFill="1" applyBorder="1" applyAlignment="1">
      <alignment horizontal="right"/>
    </xf>
    <xf numFmtId="3" fontId="22" fillId="32" borderId="58" xfId="6" applyNumberFormat="1" applyFont="1" applyFill="1" applyBorder="1" applyAlignment="1">
      <alignment horizontal="right"/>
    </xf>
    <xf numFmtId="3" fontId="22" fillId="25" borderId="58" xfId="6" applyNumberFormat="1" applyFont="1" applyFill="1" applyBorder="1" applyAlignment="1">
      <alignment horizontal="right"/>
    </xf>
    <xf numFmtId="3" fontId="25" fillId="32" borderId="58" xfId="1800" applyNumberFormat="1" applyFont="1" applyFill="1" applyBorder="1" applyAlignment="1">
      <alignment vertical="center" wrapText="1"/>
    </xf>
    <xf numFmtId="3" fontId="25" fillId="25" borderId="58" xfId="1800" applyNumberFormat="1" applyFont="1" applyFill="1" applyBorder="1" applyAlignment="1">
      <alignment horizontal="right" vertical="center" wrapText="1"/>
    </xf>
    <xf numFmtId="3" fontId="25" fillId="25" borderId="58" xfId="1800" applyNumberFormat="1" applyFont="1" applyFill="1" applyBorder="1" applyAlignment="1">
      <alignment horizontal="right" vertical="center"/>
    </xf>
    <xf numFmtId="3" fontId="22" fillId="32" borderId="58" xfId="0" applyNumberFormat="1" applyFont="1" applyFill="1" applyBorder="1" applyAlignment="1">
      <alignment horizontal="right"/>
    </xf>
    <xf numFmtId="3" fontId="22" fillId="25" borderId="58" xfId="0" applyNumberFormat="1" applyFont="1" applyFill="1" applyBorder="1" applyAlignment="1">
      <alignment horizontal="right"/>
    </xf>
    <xf numFmtId="0" fontId="24" fillId="25" borderId="58" xfId="5" applyFont="1" applyFill="1" applyBorder="1" applyAlignment="1">
      <alignment horizontal="left" wrapText="1"/>
    </xf>
    <xf numFmtId="0" fontId="24" fillId="25" borderId="58" xfId="5" applyFont="1" applyFill="1" applyBorder="1" applyAlignment="1">
      <alignment horizontal="center" wrapText="1"/>
    </xf>
    <xf numFmtId="3" fontId="22" fillId="32" borderId="58" xfId="0" applyNumberFormat="1" applyFont="1" applyFill="1" applyBorder="1" applyAlignment="1"/>
    <xf numFmtId="3" fontId="25" fillId="25" borderId="58" xfId="0" applyNumberFormat="1" applyFont="1" applyFill="1" applyBorder="1" applyAlignment="1">
      <alignment horizontal="right" wrapText="1"/>
    </xf>
    <xf numFmtId="3" fontId="0" fillId="25" borderId="58" xfId="0" applyNumberFormat="1" applyFont="1" applyFill="1" applyBorder="1" applyAlignment="1">
      <alignment horizontal="right"/>
    </xf>
    <xf numFmtId="3" fontId="25" fillId="32" borderId="58" xfId="0" applyNumberFormat="1" applyFont="1" applyFill="1" applyBorder="1" applyAlignment="1">
      <alignment wrapText="1"/>
    </xf>
    <xf numFmtId="3" fontId="0" fillId="25" borderId="58" xfId="0" applyNumberFormat="1" applyFont="1" applyFill="1" applyBorder="1" applyAlignment="1">
      <alignment horizontal="right" wrapText="1"/>
    </xf>
    <xf numFmtId="3" fontId="22" fillId="32" borderId="58" xfId="1800" applyNumberFormat="1" applyFont="1" applyFill="1" applyBorder="1" applyAlignment="1">
      <alignment horizontal="right" wrapText="1"/>
    </xf>
    <xf numFmtId="3" fontId="22" fillId="25" borderId="58" xfId="1800" applyNumberFormat="1" applyFont="1" applyFill="1" applyBorder="1" applyAlignment="1">
      <alignment horizontal="right" wrapText="1"/>
    </xf>
    <xf numFmtId="0" fontId="0" fillId="25" borderId="58" xfId="0" applyFont="1" applyFill="1" applyBorder="1" applyAlignment="1">
      <alignment horizontal="left"/>
    </xf>
    <xf numFmtId="0" fontId="0" fillId="25" borderId="58" xfId="0" applyFont="1" applyFill="1" applyBorder="1" applyAlignment="1">
      <alignment horizontal="center"/>
    </xf>
    <xf numFmtId="3" fontId="25" fillId="32" borderId="58" xfId="0" applyNumberFormat="1" applyFont="1" applyFill="1" applyBorder="1" applyAlignment="1">
      <alignment vertical="center" wrapText="1"/>
    </xf>
    <xf numFmtId="3" fontId="0" fillId="25" borderId="58" xfId="0" applyNumberFormat="1" applyFont="1" applyFill="1" applyBorder="1" applyAlignment="1">
      <alignment horizontal="right" vertical="center" wrapText="1"/>
    </xf>
    <xf numFmtId="3" fontId="22" fillId="32" borderId="58" xfId="1800" applyNumberFormat="1" applyFont="1" applyFill="1" applyBorder="1" applyAlignment="1">
      <alignment horizontal="right" vertical="center" wrapText="1"/>
    </xf>
    <xf numFmtId="3" fontId="22" fillId="25" borderId="58" xfId="1800" applyNumberFormat="1" applyFont="1" applyFill="1" applyBorder="1" applyAlignment="1">
      <alignment horizontal="right" vertical="center" wrapText="1"/>
    </xf>
    <xf numFmtId="3" fontId="25" fillId="32" borderId="58" xfId="1800" applyNumberFormat="1" applyFont="1" applyFill="1" applyBorder="1" applyAlignment="1">
      <alignment wrapText="1"/>
    </xf>
    <xf numFmtId="3" fontId="25" fillId="25" borderId="58" xfId="1800" applyNumberFormat="1" applyFont="1" applyFill="1" applyBorder="1" applyAlignment="1">
      <alignment horizontal="right" wrapText="1"/>
    </xf>
    <xf numFmtId="3" fontId="25" fillId="25" borderId="58" xfId="1800" applyNumberFormat="1" applyFont="1" applyFill="1" applyBorder="1" applyAlignment="1">
      <alignment horizontal="right"/>
    </xf>
    <xf numFmtId="3" fontId="22" fillId="32" borderId="58" xfId="1808" applyNumberFormat="1" applyFont="1" applyFill="1" applyBorder="1" applyAlignment="1">
      <alignment horizontal="right"/>
    </xf>
    <xf numFmtId="3" fontId="22" fillId="25" borderId="58" xfId="1808" applyNumberFormat="1" applyFont="1" applyFill="1" applyBorder="1" applyAlignment="1">
      <alignment horizontal="right"/>
    </xf>
    <xf numFmtId="3" fontId="22" fillId="32" borderId="58" xfId="7" applyNumberFormat="1" applyFont="1" applyFill="1" applyBorder="1" applyAlignment="1">
      <alignment horizontal="right"/>
    </xf>
    <xf numFmtId="3" fontId="22" fillId="25" borderId="58" xfId="7" applyNumberFormat="1" applyFont="1" applyFill="1" applyBorder="1" applyAlignment="1">
      <alignment horizontal="right"/>
    </xf>
    <xf numFmtId="3" fontId="0" fillId="25" borderId="58" xfId="2080" applyNumberFormat="1" applyFont="1" applyFill="1" applyBorder="1" applyAlignment="1">
      <alignment horizontal="right" wrapText="1"/>
    </xf>
    <xf numFmtId="3" fontId="22" fillId="32" borderId="58" xfId="1812" applyNumberFormat="1" applyFont="1" applyFill="1" applyBorder="1" applyAlignment="1">
      <alignment horizontal="right"/>
    </xf>
    <xf numFmtId="3" fontId="22" fillId="25" borderId="58" xfId="1812" applyNumberFormat="1" applyFont="1" applyFill="1" applyBorder="1" applyAlignment="1">
      <alignment horizontal="right"/>
    </xf>
    <xf numFmtId="3" fontId="22" fillId="32" borderId="58" xfId="1817" applyNumberFormat="1" applyFont="1" applyFill="1" applyBorder="1" applyAlignment="1">
      <alignment horizontal="right"/>
    </xf>
    <xf numFmtId="3" fontId="22" fillId="25" borderId="58" xfId="1817" applyNumberFormat="1" applyFont="1" applyFill="1" applyBorder="1" applyAlignment="1">
      <alignment horizontal="right"/>
    </xf>
    <xf numFmtId="3" fontId="25" fillId="32" borderId="58" xfId="2032" applyNumberFormat="1" applyFont="1" applyFill="1" applyBorder="1" applyAlignment="1">
      <alignment wrapText="1"/>
    </xf>
    <xf numFmtId="3" fontId="25" fillId="25" borderId="58" xfId="2032" applyNumberFormat="1" applyFont="1" applyFill="1" applyBorder="1" applyAlignment="1">
      <alignment horizontal="right" wrapText="1"/>
    </xf>
    <xf numFmtId="3" fontId="25" fillId="25" borderId="58" xfId="2032" applyNumberFormat="1" applyFont="1" applyFill="1" applyBorder="1" applyAlignment="1">
      <alignment horizontal="right"/>
    </xf>
    <xf numFmtId="3" fontId="22" fillId="32" borderId="58" xfId="1883" applyNumberFormat="1" applyFont="1" applyFill="1" applyBorder="1" applyAlignment="1">
      <alignment horizontal="right"/>
    </xf>
    <xf numFmtId="3" fontId="22" fillId="25" borderId="58" xfId="1883" applyNumberFormat="1" applyFont="1" applyFill="1" applyBorder="1" applyAlignment="1">
      <alignment horizontal="right"/>
    </xf>
    <xf numFmtId="3" fontId="25" fillId="25" borderId="58" xfId="2090" applyNumberFormat="1" applyFont="1" applyFill="1" applyBorder="1" applyAlignment="1">
      <alignment horizontal="right"/>
    </xf>
    <xf numFmtId="3" fontId="0" fillId="32" borderId="58" xfId="1804" applyNumberFormat="1" applyFont="1" applyFill="1" applyBorder="1" applyAlignment="1">
      <alignment horizontal="right"/>
    </xf>
    <xf numFmtId="3" fontId="0" fillId="25" borderId="58" xfId="1804" applyNumberFormat="1" applyFont="1" applyFill="1" applyBorder="1" applyAlignment="1">
      <alignment horizontal="right"/>
    </xf>
    <xf numFmtId="3" fontId="25" fillId="25" borderId="58" xfId="6" applyNumberFormat="1" applyFont="1" applyFill="1" applyBorder="1" applyAlignment="1">
      <alignment horizontal="right" wrapText="1"/>
    </xf>
    <xf numFmtId="3" fontId="25" fillId="25" borderId="58" xfId="0" applyNumberFormat="1" applyFont="1" applyFill="1" applyBorder="1" applyAlignment="1">
      <alignment horizontal="right"/>
    </xf>
    <xf numFmtId="3" fontId="0" fillId="32" borderId="58" xfId="1800" applyNumberFormat="1" applyFont="1" applyFill="1" applyBorder="1" applyAlignment="1">
      <alignment horizontal="right" wrapText="1"/>
    </xf>
    <xf numFmtId="3" fontId="0" fillId="25" borderId="58" xfId="1800" applyNumberFormat="1" applyFont="1" applyFill="1" applyBorder="1" applyAlignment="1">
      <alignment horizontal="right" wrapText="1"/>
    </xf>
    <xf numFmtId="3" fontId="25" fillId="25" borderId="58" xfId="9" applyNumberFormat="1" applyFont="1" applyFill="1" applyBorder="1" applyAlignment="1">
      <alignment horizontal="right" wrapText="1"/>
    </xf>
    <xf numFmtId="3" fontId="25" fillId="25" borderId="58" xfId="9" applyNumberFormat="1" applyFont="1" applyFill="1" applyBorder="1" applyAlignment="1">
      <alignment horizontal="right"/>
    </xf>
    <xf numFmtId="3" fontId="22" fillId="32" borderId="58" xfId="2" applyNumberFormat="1" applyFont="1" applyFill="1" applyBorder="1" applyAlignment="1">
      <alignment horizontal="right"/>
    </xf>
    <xf numFmtId="3" fontId="22" fillId="25" borderId="58" xfId="2" applyNumberFormat="1" applyFont="1" applyFill="1" applyBorder="1" applyAlignment="1">
      <alignment horizontal="right"/>
    </xf>
    <xf numFmtId="3" fontId="0" fillId="32" borderId="58" xfId="0" applyNumberFormat="1" applyFill="1" applyBorder="1" applyAlignment="1">
      <alignment horizontal="right"/>
    </xf>
    <xf numFmtId="3" fontId="0" fillId="25" borderId="58" xfId="0" applyNumberFormat="1" applyFill="1" applyBorder="1" applyAlignment="1">
      <alignment horizontal="right"/>
    </xf>
    <xf numFmtId="3" fontId="22" fillId="32" borderId="58" xfId="9" applyNumberFormat="1" applyFont="1" applyFill="1" applyBorder="1" applyAlignment="1">
      <alignment horizontal="right"/>
    </xf>
    <xf numFmtId="3" fontId="22" fillId="0" borderId="58" xfId="9" applyNumberFormat="1" applyFont="1" applyBorder="1" applyAlignment="1">
      <alignment horizontal="right"/>
    </xf>
    <xf numFmtId="3" fontId="22" fillId="32" borderId="58" xfId="1768" applyNumberFormat="1" applyFont="1" applyFill="1" applyBorder="1" applyAlignment="1">
      <alignment horizontal="right"/>
    </xf>
    <xf numFmtId="3" fontId="22" fillId="25" borderId="58" xfId="1768" applyNumberFormat="1" applyFont="1" applyFill="1" applyBorder="1" applyAlignment="1">
      <alignment horizontal="right"/>
    </xf>
    <xf numFmtId="3" fontId="22" fillId="32" borderId="58" xfId="0" applyNumberFormat="1" applyFont="1" applyFill="1" applyBorder="1" applyAlignment="1">
      <alignment horizontal="right" wrapText="1"/>
    </xf>
    <xf numFmtId="3" fontId="22" fillId="25" borderId="58" xfId="0" applyNumberFormat="1" applyFont="1" applyFill="1" applyBorder="1" applyAlignment="1">
      <alignment horizontal="right" wrapText="1"/>
    </xf>
    <xf numFmtId="3" fontId="25" fillId="32" borderId="58" xfId="9" applyNumberFormat="1" applyFont="1" applyFill="1" applyBorder="1" applyAlignment="1">
      <alignment wrapText="1"/>
    </xf>
    <xf numFmtId="3" fontId="22" fillId="32" borderId="58" xfId="3893" applyNumberFormat="1" applyFont="1" applyFill="1" applyBorder="1" applyAlignment="1">
      <alignment horizontal="right"/>
    </xf>
    <xf numFmtId="3" fontId="22" fillId="25" borderId="58" xfId="3893" applyNumberFormat="1" applyFont="1" applyFill="1" applyBorder="1" applyAlignment="1">
      <alignment horizontal="right"/>
    </xf>
    <xf numFmtId="3" fontId="22" fillId="32" borderId="58" xfId="3951" applyNumberFormat="1" applyFont="1" applyFill="1" applyBorder="1" applyAlignment="1">
      <alignment horizontal="right"/>
    </xf>
    <xf numFmtId="3" fontId="22" fillId="25" borderId="58" xfId="3951" applyNumberFormat="1" applyFont="1" applyFill="1" applyBorder="1" applyAlignment="1">
      <alignment horizontal="right"/>
    </xf>
    <xf numFmtId="3" fontId="22" fillId="32" borderId="58" xfId="1854" applyNumberFormat="1" applyFont="1" applyFill="1" applyBorder="1" applyAlignment="1">
      <alignment horizontal="right"/>
    </xf>
    <xf numFmtId="3" fontId="22" fillId="25" borderId="58" xfId="1854" applyNumberFormat="1" applyFont="1" applyFill="1" applyBorder="1" applyAlignment="1">
      <alignment horizontal="right"/>
    </xf>
    <xf numFmtId="3" fontId="22" fillId="32" borderId="58" xfId="1800" applyNumberFormat="1" applyFont="1" applyFill="1" applyBorder="1" applyAlignment="1">
      <alignment horizontal="right"/>
    </xf>
    <xf numFmtId="3" fontId="22" fillId="25" borderId="58" xfId="1800" applyNumberFormat="1" applyFont="1" applyFill="1" applyBorder="1" applyAlignment="1">
      <alignment horizontal="right"/>
    </xf>
    <xf numFmtId="3" fontId="22" fillId="32" borderId="58" xfId="1798" applyNumberFormat="1" applyFont="1" applyFill="1" applyBorder="1" applyAlignment="1">
      <alignment horizontal="right"/>
    </xf>
    <xf numFmtId="3" fontId="22" fillId="25" borderId="58" xfId="1798" applyNumberFormat="1" applyFont="1" applyFill="1" applyBorder="1" applyAlignment="1">
      <alignment horizontal="right"/>
    </xf>
    <xf numFmtId="3" fontId="0" fillId="32" borderId="58" xfId="3893" applyNumberFormat="1" applyFont="1" applyFill="1" applyBorder="1" applyAlignment="1">
      <alignment horizontal="right"/>
    </xf>
    <xf numFmtId="3" fontId="0" fillId="25" borderId="58" xfId="3893" applyNumberFormat="1" applyFont="1" applyFill="1" applyBorder="1" applyAlignment="1">
      <alignment horizontal="right"/>
    </xf>
    <xf numFmtId="3" fontId="22" fillId="32" borderId="58" xfId="3940" applyNumberFormat="1" applyFont="1" applyFill="1" applyBorder="1" applyAlignment="1">
      <alignment horizontal="right"/>
    </xf>
    <xf numFmtId="3" fontId="22" fillId="25" borderId="58" xfId="3940" applyNumberFormat="1" applyFont="1" applyFill="1" applyBorder="1" applyAlignment="1">
      <alignment horizontal="right"/>
    </xf>
    <xf numFmtId="3" fontId="0" fillId="25" borderId="58" xfId="0" applyNumberFormat="1" applyFont="1" applyFill="1" applyBorder="1" applyAlignment="1">
      <alignment wrapText="1"/>
    </xf>
    <xf numFmtId="3" fontId="0" fillId="25" borderId="58" xfId="0" applyNumberFormat="1" applyFont="1" applyFill="1" applyBorder="1"/>
    <xf numFmtId="3" fontId="22" fillId="32" borderId="58" xfId="1905" applyNumberFormat="1" applyFont="1" applyFill="1" applyBorder="1" applyAlignment="1">
      <alignment horizontal="right"/>
    </xf>
    <xf numFmtId="3" fontId="22" fillId="25" borderId="58" xfId="1905" applyNumberFormat="1" applyFont="1" applyFill="1" applyBorder="1" applyAlignment="1">
      <alignment horizontal="right"/>
    </xf>
    <xf numFmtId="3" fontId="22" fillId="32" borderId="58" xfId="1825" applyNumberFormat="1" applyFont="1" applyFill="1" applyBorder="1" applyAlignment="1">
      <alignment horizontal="right"/>
    </xf>
    <xf numFmtId="3" fontId="22" fillId="25" borderId="58" xfId="1825" applyNumberFormat="1" applyFont="1" applyFill="1" applyBorder="1" applyAlignment="1">
      <alignment horizontal="right"/>
    </xf>
    <xf numFmtId="3" fontId="22" fillId="32" borderId="58" xfId="1821" applyNumberFormat="1" applyFont="1" applyFill="1" applyBorder="1" applyAlignment="1">
      <alignment horizontal="right"/>
    </xf>
    <xf numFmtId="3" fontId="22" fillId="25" borderId="58" xfId="1821" applyNumberFormat="1" applyFont="1" applyFill="1" applyBorder="1" applyAlignment="1">
      <alignment horizontal="right"/>
    </xf>
    <xf numFmtId="3" fontId="25" fillId="32" borderId="58" xfId="2105" applyNumberFormat="1" applyFont="1" applyFill="1" applyBorder="1" applyAlignment="1">
      <alignment wrapText="1"/>
    </xf>
    <xf numFmtId="3" fontId="25" fillId="25" borderId="58" xfId="2105" applyNumberFormat="1" applyFont="1" applyFill="1" applyBorder="1" applyAlignment="1">
      <alignment horizontal="right" wrapText="1"/>
    </xf>
    <xf numFmtId="3" fontId="25" fillId="25" borderId="58" xfId="2105" applyNumberFormat="1" applyFont="1" applyFill="1" applyBorder="1" applyAlignment="1">
      <alignment horizontal="right"/>
    </xf>
    <xf numFmtId="3" fontId="22" fillId="32" borderId="58" xfId="1764" applyNumberFormat="1" applyFont="1" applyFill="1" applyBorder="1" applyAlignment="1">
      <alignment horizontal="right"/>
    </xf>
    <xf numFmtId="3" fontId="22" fillId="25" borderId="58" xfId="1764" applyNumberFormat="1" applyFont="1" applyFill="1" applyBorder="1" applyAlignment="1">
      <alignment horizontal="right"/>
    </xf>
    <xf numFmtId="3" fontId="25" fillId="32" borderId="58" xfId="1895" applyNumberFormat="1" applyFont="1" applyFill="1" applyBorder="1" applyAlignment="1">
      <alignment wrapText="1"/>
    </xf>
    <xf numFmtId="3" fontId="25" fillId="25" borderId="58" xfId="2072" applyNumberFormat="1" applyFont="1" applyFill="1" applyBorder="1" applyAlignment="1">
      <alignment horizontal="right" wrapText="1"/>
    </xf>
    <xf numFmtId="3" fontId="25" fillId="32" borderId="58" xfId="9" applyNumberFormat="1" applyFont="1" applyFill="1" applyBorder="1" applyAlignment="1">
      <alignment horizontal="right"/>
    </xf>
    <xf numFmtId="3" fontId="22" fillId="32" borderId="58" xfId="0" applyNumberFormat="1" applyFont="1" applyFill="1" applyBorder="1" applyAlignment="1" applyProtection="1">
      <alignment horizontal="right"/>
      <protection locked="0"/>
    </xf>
    <xf numFmtId="3" fontId="25" fillId="25" borderId="58" xfId="6" applyNumberFormat="1" applyFont="1" applyFill="1" applyBorder="1" applyAlignment="1">
      <alignment horizontal="right"/>
    </xf>
    <xf numFmtId="3" fontId="22" fillId="32" borderId="58" xfId="6" applyNumberFormat="1" applyFont="1" applyFill="1" applyBorder="1" applyAlignment="1">
      <alignment horizontal="right" wrapText="1"/>
    </xf>
    <xf numFmtId="3" fontId="22" fillId="25" borderId="58" xfId="6" applyNumberFormat="1" applyFont="1" applyFill="1" applyBorder="1" applyAlignment="1">
      <alignment horizontal="right" wrapText="1"/>
    </xf>
    <xf numFmtId="3" fontId="22" fillId="32" borderId="58" xfId="2" applyNumberFormat="1" applyFont="1" applyFill="1" applyBorder="1" applyAlignment="1">
      <alignment horizontal="right" wrapText="1"/>
    </xf>
    <xf numFmtId="3" fontId="22" fillId="25" borderId="58" xfId="2" applyNumberFormat="1" applyFont="1" applyFill="1" applyBorder="1" applyAlignment="1">
      <alignment horizontal="right" wrapText="1"/>
    </xf>
    <xf numFmtId="3" fontId="22" fillId="32" borderId="58" xfId="1835" applyNumberFormat="1" applyFont="1" applyFill="1" applyBorder="1" applyAlignment="1">
      <alignment horizontal="right" wrapText="1"/>
    </xf>
    <xf numFmtId="3" fontId="22" fillId="25" borderId="58" xfId="1835" applyNumberFormat="1" applyFont="1" applyFill="1" applyBorder="1" applyAlignment="1">
      <alignment horizontal="right" wrapText="1"/>
    </xf>
    <xf numFmtId="3" fontId="25" fillId="25" borderId="58" xfId="1895" applyNumberFormat="1" applyFont="1" applyFill="1" applyBorder="1" applyAlignment="1">
      <alignment horizontal="right" wrapText="1"/>
    </xf>
    <xf numFmtId="3" fontId="25" fillId="25" borderId="58" xfId="1895" applyNumberFormat="1" applyFont="1" applyFill="1" applyBorder="1" applyAlignment="1">
      <alignment horizontal="right"/>
    </xf>
    <xf numFmtId="3" fontId="22" fillId="32" borderId="58" xfId="0" applyNumberFormat="1" applyFont="1" applyFill="1" applyBorder="1" applyAlignment="1">
      <alignment wrapText="1"/>
    </xf>
    <xf numFmtId="0" fontId="0" fillId="32" borderId="58" xfId="0" applyFill="1" applyBorder="1" applyAlignment="1">
      <alignment horizontal="right"/>
    </xf>
    <xf numFmtId="0" fontId="0" fillId="25" borderId="58" xfId="0" applyFill="1" applyBorder="1" applyAlignment="1">
      <alignment horizontal="right"/>
    </xf>
    <xf numFmtId="3" fontId="22" fillId="25" borderId="58" xfId="0" applyNumberFormat="1" applyFont="1" applyFill="1" applyBorder="1" applyAlignment="1">
      <alignment wrapText="1"/>
    </xf>
    <xf numFmtId="3" fontId="22" fillId="25" borderId="58" xfId="0" applyNumberFormat="1" applyFont="1" applyFill="1" applyBorder="1"/>
    <xf numFmtId="3" fontId="25" fillId="32" borderId="58" xfId="2118" applyNumberFormat="1" applyFont="1" applyFill="1" applyBorder="1" applyAlignment="1">
      <alignment wrapText="1"/>
    </xf>
    <xf numFmtId="3" fontId="25" fillId="25" borderId="58" xfId="2118" applyNumberFormat="1" applyFont="1" applyFill="1" applyBorder="1" applyAlignment="1">
      <alignment horizontal="right" wrapText="1"/>
    </xf>
    <xf numFmtId="3" fontId="25" fillId="25" borderId="58" xfId="2118" applyNumberFormat="1" applyFont="1" applyFill="1" applyBorder="1" applyAlignment="1">
      <alignment horizontal="right"/>
    </xf>
    <xf numFmtId="49" fontId="0" fillId="25" borderId="58" xfId="5" applyNumberFormat="1" applyFont="1" applyFill="1" applyBorder="1" applyAlignment="1">
      <alignment wrapText="1"/>
    </xf>
    <xf numFmtId="3" fontId="22" fillId="32" borderId="58" xfId="5" applyNumberFormat="1" applyFont="1" applyFill="1" applyBorder="1" applyAlignment="1">
      <alignment wrapText="1"/>
    </xf>
    <xf numFmtId="3" fontId="22" fillId="32" borderId="58" xfId="1829" applyNumberFormat="1" applyFont="1" applyFill="1" applyBorder="1" applyAlignment="1">
      <alignment horizontal="right"/>
    </xf>
    <xf numFmtId="3" fontId="22" fillId="25" borderId="58" xfId="1829" applyNumberFormat="1" applyFont="1" applyFill="1" applyBorder="1" applyAlignment="1">
      <alignment horizontal="right"/>
    </xf>
    <xf numFmtId="3" fontId="25" fillId="32" borderId="58" xfId="1979" applyNumberFormat="1" applyFont="1" applyFill="1" applyBorder="1" applyAlignment="1"/>
    <xf numFmtId="3" fontId="25" fillId="25" borderId="58" xfId="1978" applyNumberFormat="1" applyFont="1" applyFill="1" applyBorder="1" applyAlignment="1">
      <alignment horizontal="right" wrapText="1"/>
    </xf>
    <xf numFmtId="3" fontId="25" fillId="25" borderId="58" xfId="1979" applyNumberFormat="1" applyFont="1" applyFill="1" applyBorder="1" applyAlignment="1">
      <alignment horizontal="right"/>
    </xf>
    <xf numFmtId="3" fontId="22" fillId="32" borderId="58" xfId="1790" applyNumberFormat="1" applyFont="1" applyFill="1" applyBorder="1" applyAlignment="1">
      <alignment horizontal="right"/>
    </xf>
    <xf numFmtId="3" fontId="22" fillId="25" borderId="58" xfId="1790" applyNumberFormat="1" applyFont="1" applyFill="1" applyBorder="1" applyAlignment="1">
      <alignment horizontal="right"/>
    </xf>
    <xf numFmtId="3" fontId="25" fillId="25" borderId="58" xfId="1989" applyNumberFormat="1" applyFont="1" applyFill="1" applyBorder="1" applyAlignment="1">
      <alignment horizontal="right" wrapText="1"/>
    </xf>
    <xf numFmtId="3" fontId="25" fillId="25" borderId="58" xfId="1989" applyNumberFormat="1" applyFont="1" applyFill="1" applyBorder="1" applyAlignment="1">
      <alignment horizontal="right"/>
    </xf>
    <xf numFmtId="0" fontId="0" fillId="25" borderId="58" xfId="0" applyFont="1" applyFill="1" applyBorder="1" applyAlignment="1">
      <alignment horizontal="left" wrapText="1"/>
    </xf>
    <xf numFmtId="3" fontId="25" fillId="77" borderId="58" xfId="1800" applyNumberFormat="1" applyFont="1" applyFill="1" applyBorder="1" applyAlignment="1">
      <alignment wrapText="1"/>
    </xf>
    <xf numFmtId="3" fontId="25" fillId="74" borderId="58" xfId="1800" applyNumberFormat="1" applyFont="1" applyFill="1" applyBorder="1" applyAlignment="1">
      <alignment horizontal="right" wrapText="1"/>
    </xf>
    <xf numFmtId="3" fontId="25" fillId="74" borderId="58" xfId="1800" applyNumberFormat="1" applyFont="1" applyFill="1" applyBorder="1" applyAlignment="1">
      <alignment horizontal="right"/>
    </xf>
    <xf numFmtId="3" fontId="22" fillId="32" borderId="58" xfId="10" applyNumberFormat="1" applyFont="1" applyFill="1" applyBorder="1" applyAlignment="1" applyProtection="1">
      <alignment horizontal="right"/>
    </xf>
    <xf numFmtId="3" fontId="22" fillId="25" borderId="58" xfId="10" applyNumberFormat="1" applyFont="1" applyFill="1" applyBorder="1" applyAlignment="1" applyProtection="1">
      <alignment horizontal="right"/>
    </xf>
    <xf numFmtId="3" fontId="0" fillId="32" borderId="58" xfId="9" applyNumberFormat="1" applyFont="1" applyFill="1" applyBorder="1" applyAlignment="1">
      <alignment horizontal="right"/>
    </xf>
    <xf numFmtId="3" fontId="0" fillId="25" borderId="58" xfId="9" applyNumberFormat="1" applyFont="1" applyFill="1" applyBorder="1" applyAlignment="1">
      <alignment horizontal="right"/>
    </xf>
    <xf numFmtId="3" fontId="0" fillId="0" borderId="58" xfId="9" applyNumberFormat="1" applyFont="1" applyBorder="1" applyAlignment="1">
      <alignment horizontal="right"/>
    </xf>
    <xf numFmtId="3" fontId="22" fillId="32" borderId="58" xfId="1777" applyNumberFormat="1" applyFont="1" applyFill="1" applyBorder="1" applyAlignment="1">
      <alignment horizontal="right"/>
    </xf>
    <xf numFmtId="3" fontId="22" fillId="25" borderId="58" xfId="1777" applyNumberFormat="1" applyFont="1" applyFill="1" applyBorder="1" applyAlignment="1">
      <alignment horizontal="right"/>
    </xf>
    <xf numFmtId="3" fontId="25" fillId="32" borderId="58" xfId="2064" applyNumberFormat="1" applyFont="1" applyFill="1" applyBorder="1" applyAlignment="1">
      <alignment wrapText="1"/>
    </xf>
    <xf numFmtId="3" fontId="25" fillId="25" borderId="58" xfId="2064" applyNumberFormat="1" applyFont="1" applyFill="1" applyBorder="1" applyAlignment="1">
      <alignment horizontal="right" wrapText="1"/>
    </xf>
    <xf numFmtId="3" fontId="22" fillId="32" borderId="58" xfId="1892" applyNumberFormat="1" applyFont="1" applyFill="1" applyBorder="1" applyAlignment="1">
      <alignment horizontal="right"/>
    </xf>
    <xf numFmtId="3" fontId="22" fillId="25" borderId="58" xfId="1892" applyNumberFormat="1" applyFont="1" applyFill="1" applyBorder="1" applyAlignment="1">
      <alignment horizontal="right"/>
    </xf>
    <xf numFmtId="3" fontId="22" fillId="32" borderId="58" xfId="1927" applyNumberFormat="1" applyFont="1" applyFill="1" applyBorder="1" applyAlignment="1">
      <alignment horizontal="right"/>
    </xf>
    <xf numFmtId="3" fontId="22" fillId="25" borderId="58" xfId="1927" applyNumberFormat="1" applyFont="1" applyFill="1" applyBorder="1" applyAlignment="1">
      <alignment horizontal="right"/>
    </xf>
    <xf numFmtId="3" fontId="22" fillId="25" borderId="58" xfId="9" applyNumberFormat="1" applyFont="1" applyFill="1" applyBorder="1" applyAlignment="1">
      <alignment horizontal="right"/>
    </xf>
    <xf numFmtId="0" fontId="24" fillId="25" borderId="10" xfId="5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24" fillId="25" borderId="58" xfId="5" applyFont="1" applyFill="1" applyBorder="1" applyAlignment="1">
      <alignment horizontal="center" wrapText="1"/>
    </xf>
    <xf numFmtId="0" fontId="0" fillId="25" borderId="58" xfId="0" applyFont="1" applyFill="1" applyBorder="1" applyAlignment="1">
      <alignment horizontal="center" wrapText="1"/>
    </xf>
    <xf numFmtId="3" fontId="24" fillId="23" borderId="58" xfId="5" applyNumberFormat="1" applyFont="1" applyFill="1" applyBorder="1" applyAlignment="1">
      <alignment horizontal="center" wrapText="1"/>
    </xf>
    <xf numFmtId="0" fontId="24" fillId="23" borderId="58" xfId="5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3" fontId="24" fillId="23" borderId="56" xfId="5" applyNumberFormat="1" applyFont="1" applyFill="1" applyBorder="1" applyAlignment="1">
      <alignment horizontal="center" wrapText="1"/>
    </xf>
    <xf numFmtId="0" fontId="0" fillId="0" borderId="56" xfId="0" applyFont="1" applyBorder="1" applyAlignment="1">
      <alignment wrapText="1"/>
    </xf>
    <xf numFmtId="0" fontId="24" fillId="23" borderId="56" xfId="5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3" fontId="24" fillId="31" borderId="56" xfId="5" applyNumberFormat="1" applyFont="1" applyFill="1" applyBorder="1" applyAlignment="1">
      <alignment horizontal="center" wrapText="1"/>
    </xf>
    <xf numFmtId="0" fontId="0" fillId="0" borderId="56" xfId="0" applyBorder="1" applyAlignment="1"/>
    <xf numFmtId="0" fontId="0" fillId="25" borderId="10" xfId="0" applyFont="1" applyFill="1" applyBorder="1" applyAlignment="1">
      <alignment horizontal="center" wrapText="1"/>
    </xf>
    <xf numFmtId="0" fontId="24" fillId="23" borderId="10" xfId="5" applyFont="1" applyFill="1" applyBorder="1" applyAlignment="1">
      <alignment horizontal="center" wrapText="1"/>
    </xf>
    <xf numFmtId="0" fontId="24" fillId="23" borderId="14" xfId="5" applyFont="1" applyFill="1" applyBorder="1" applyAlignment="1">
      <alignment horizontal="center" wrapText="1"/>
    </xf>
    <xf numFmtId="3" fontId="1" fillId="23" borderId="12" xfId="5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24" fillId="23" borderId="21" xfId="5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4" fillId="23" borderId="23" xfId="5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24" fillId="23" borderId="22" xfId="5" applyFont="1" applyFill="1" applyBorder="1" applyAlignment="1">
      <alignment horizontal="center" wrapText="1"/>
    </xf>
    <xf numFmtId="3" fontId="24" fillId="23" borderId="23" xfId="5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0" fontId="24" fillId="23" borderId="25" xfId="5" applyFont="1" applyFill="1" applyBorder="1" applyAlignment="1">
      <alignment horizontal="center" wrapText="1"/>
    </xf>
    <xf numFmtId="0" fontId="24" fillId="23" borderId="28" xfId="5" applyFont="1" applyFill="1" applyBorder="1" applyAlignment="1">
      <alignment horizontal="center" wrapText="1"/>
    </xf>
  </cellXfs>
  <cellStyles count="4096">
    <cellStyle name="?’һғһ‚›ү" xfId="13"/>
    <cellStyle name="?’һғһ‚›ү 2" xfId="3830"/>
    <cellStyle name="?’һғһ‚›ү 3" xfId="3930"/>
    <cellStyle name="?’һғһ‚›ү 4" xfId="4070"/>
    <cellStyle name="?’һғһ‚›ү 5" xfId="4078"/>
    <cellStyle name="?’ћѓћ‚›‰" xfId="14"/>
    <cellStyle name="?’ћѓћ‚›‰ 2" xfId="2951"/>
    <cellStyle name="?’ћѓћ‚›‰ 3" xfId="3931"/>
    <cellStyle name="?’ћѓћ‚›‰ 4" xfId="4071"/>
    <cellStyle name="?’ћѓћ‚›‰ 5" xfId="4079"/>
    <cellStyle name="_(СКВ)_ИП_Консол(утвержд)_level_1" xfId="15"/>
    <cellStyle name="_(СКВ)_ИП_Консол_level_1" xfId="16"/>
    <cellStyle name="_Worksheet in (C) 2247 Draft  Consolidated FS RB 9m 2005" xfId="17"/>
    <cellStyle name="_Worksheet in (C) 2247.1 Deffered tax Rosbank Calculation Rosbank consolidated 9m 2005" xfId="18"/>
    <cellStyle name="_Worksheet in 2250 Loans to banks b d for EBRD 9m 2005 cc paste values" xfId="19"/>
    <cellStyle name="_Worksheet in 6740 Derivatives - RB - 30 09 05" xfId="20"/>
    <cellStyle name="_Worksheet in 9003 RB Leasing - BS review @ 30 09 2005" xfId="21"/>
    <cellStyle name="_Бизнес" xfId="22"/>
    <cellStyle name="_Бюджет ТАС 2007 ф1" xfId="23"/>
    <cellStyle name="_Бюджет ТАС 2007 ф1_3 ФОТ" xfId="24"/>
    <cellStyle name="_Бюджет ТАС 2007 ф1_Бюджет ОБ 2009 (20081222)" xfId="25"/>
    <cellStyle name="_Бюджет ТАС 2007 ф1_Бюджет организации ф-ла Омский(20080825)" xfId="26"/>
    <cellStyle name="_Бюджет ТАС 2007 ф1_СКВ" xfId="27"/>
    <cellStyle name="_Бюджет ТАС 2007 ф1_Чистая форма" xfId="28"/>
    <cellStyle name="_ИП пл.Кобозево_new_30.10.2006_v.3.0_03.12.2006" xfId="29"/>
    <cellStyle name="_Лимиты к утверждению" xfId="30"/>
    <cellStyle name="_Накладные расходы 2011" xfId="31"/>
    <cellStyle name="_РАб таблица МСФО 2007" xfId="32"/>
    <cellStyle name="_Расшифровка ст. представительские" xfId="33"/>
    <cellStyle name="_Форма бюджета (ФП)" xfId="34"/>
    <cellStyle name="”?ќђќ‘ћ‚›‰" xfId="35"/>
    <cellStyle name="”?қђқ‘һ‚›ү" xfId="36"/>
    <cellStyle name="”?љ‘?ђһ‚ђққ›ү" xfId="37"/>
    <cellStyle name="”?љ‘?ђћ‚ђќќ›‰" xfId="38"/>
    <cellStyle name="”€ќђќ‘ћ‚›‰" xfId="39"/>
    <cellStyle name="”€қђқ‘һ‚›ү" xfId="40"/>
    <cellStyle name="”€љ‘€ђһ‚ђққ›ү" xfId="41"/>
    <cellStyle name="”€љ‘€ђћ‚ђќќ›‰" xfId="42"/>
    <cellStyle name="”ќђќ‘ћ‚›‰" xfId="43"/>
    <cellStyle name="”љ‘ђћ‚ђќќ›‰" xfId="44"/>
    <cellStyle name="„…ќ…†ќ›‰" xfId="45"/>
    <cellStyle name="„…қ…†қ›ү" xfId="46"/>
    <cellStyle name="€’һғһ‚›ү" xfId="47"/>
    <cellStyle name="€’һғһ‚›ү 2" xfId="2948"/>
    <cellStyle name="€’һғһ‚›ү 3" xfId="3932"/>
    <cellStyle name="€’һғһ‚›ү 4" xfId="4073"/>
    <cellStyle name="€’һғһ‚›ү 5" xfId="4080"/>
    <cellStyle name="€’ћѓћ‚›‰" xfId="48"/>
    <cellStyle name="€’ћѓћ‚›‰ 2" xfId="2947"/>
    <cellStyle name="€’ћѓћ‚›‰ 3" xfId="3933"/>
    <cellStyle name="€’ћѓћ‚›‰ 4" xfId="4074"/>
    <cellStyle name="€’ћѓћ‚›‰ 5" xfId="4081"/>
    <cellStyle name="‡ђѓћ‹ћ‚ћљ1" xfId="49"/>
    <cellStyle name="‡ђѓћ‹ћ‚ћљ2" xfId="50"/>
    <cellStyle name="’ћѓћ‚›‰" xfId="51"/>
    <cellStyle name="’ћѓћ‚›‰ 2" xfId="2946"/>
    <cellStyle name="’ћѓћ‚›‰ 3" xfId="3935"/>
    <cellStyle name="’ћѓћ‚›‰ 4" xfId="4075"/>
    <cellStyle name="’ћѓћ‚›‰ 5" xfId="4082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1 - 20%" xfId="3966"/>
    <cellStyle name="Accent1 - 40%" xfId="3967"/>
    <cellStyle name="Accent1 - 60%" xfId="3968"/>
    <cellStyle name="Accent2" xfId="71"/>
    <cellStyle name="Accent2 - 20%" xfId="3969"/>
    <cellStyle name="Accent2 - 40%" xfId="3970"/>
    <cellStyle name="Accent2 - 60%" xfId="3971"/>
    <cellStyle name="Accent3" xfId="72"/>
    <cellStyle name="Accent3 - 20%" xfId="3972"/>
    <cellStyle name="Accent3 - 40%" xfId="3973"/>
    <cellStyle name="Accent3 - 60%" xfId="3974"/>
    <cellStyle name="Accent4" xfId="73"/>
    <cellStyle name="Accent4 - 20%" xfId="3975"/>
    <cellStyle name="Accent4 - 40%" xfId="3976"/>
    <cellStyle name="Accent4 - 60%" xfId="3977"/>
    <cellStyle name="Accent5" xfId="74"/>
    <cellStyle name="Accent5 - 20%" xfId="3978"/>
    <cellStyle name="Accent5 - 40%" xfId="3979"/>
    <cellStyle name="Accent5 - 60%" xfId="3980"/>
    <cellStyle name="Accent6" xfId="75"/>
    <cellStyle name="Accent6 - 20%" xfId="3981"/>
    <cellStyle name="Accent6 - 40%" xfId="3982"/>
    <cellStyle name="Accent6 - 60%" xfId="3983"/>
    <cellStyle name="Bad" xfId="76"/>
    <cellStyle name="Calculation" xfId="77"/>
    <cellStyle name="Calculation 2" xfId="2945"/>
    <cellStyle name="Calculation 3" xfId="3936"/>
    <cellStyle name="Calculation 4" xfId="4083"/>
    <cellStyle name="Check Cell" xfId="78"/>
    <cellStyle name="Comma [0]_101" xfId="79"/>
    <cellStyle name="Comma 2" xfId="2041"/>
    <cellStyle name="Comma 2 2" xfId="3964"/>
    <cellStyle name="Comma 3" xfId="3984"/>
    <cellStyle name="Comma_101" xfId="80"/>
    <cellStyle name="Currency [0]_&quot;Аэртон-1&quot;" xfId="81"/>
    <cellStyle name="Currency_&quot;Аэртон-1&quot;" xfId="82"/>
    <cellStyle name="Divider" xfId="83"/>
    <cellStyle name="Emphasis 1" xfId="3985"/>
    <cellStyle name="Emphasis 2" xfId="3986"/>
    <cellStyle name="Emphasis 3" xfId="3987"/>
    <cellStyle name="Euro" xfId="84"/>
    <cellStyle name="Excel Built-in Normal" xfId="85"/>
    <cellStyle name="Excel Built-in Normal 1" xfId="86"/>
    <cellStyle name="Excel Built-in Percent" xfId="87"/>
    <cellStyle name="Explanatory Text" xfId="88"/>
    <cellStyle name="Followed Hyperlink" xfId="89"/>
    <cellStyle name="Followed Hyperlink 2" xfId="90"/>
    <cellStyle name="Followed Hyperlink 3" xfId="91"/>
    <cellStyle name="Followed Hyperlink 4" xfId="92"/>
    <cellStyle name="Good" xfId="93"/>
    <cellStyle name="Header2" xfId="94"/>
    <cellStyle name="Heading" xfId="95"/>
    <cellStyle name="Heading 1" xfId="96"/>
    <cellStyle name="Heading 2" xfId="97"/>
    <cellStyle name="Heading 3" xfId="98"/>
    <cellStyle name="Heading 4" xfId="99"/>
    <cellStyle name="Heading_План МБ+ last" xfId="100"/>
    <cellStyle name="Heading1" xfId="101"/>
    <cellStyle name="Heading2" xfId="102"/>
    <cellStyle name="Headline II" xfId="103"/>
    <cellStyle name="Headline III" xfId="104"/>
    <cellStyle name="Hyperlink" xfId="105"/>
    <cellStyle name="Hyperlink 2" xfId="106"/>
    <cellStyle name="Hyperlink 3" xfId="107"/>
    <cellStyle name="Hyperlink 4" xfId="108"/>
    <cellStyle name="Input" xfId="109"/>
    <cellStyle name="Input 2" xfId="2167"/>
    <cellStyle name="Input 3" xfId="3959"/>
    <cellStyle name="Input 4" xfId="4088"/>
    <cellStyle name="Linked Cell" xfId="110"/>
    <cellStyle name="Milliers [0]_Conversion Summary" xfId="111"/>
    <cellStyle name="Milliers_Conversion Summary" xfId="112"/>
    <cellStyle name="Monйtaire [0]_Conversion Summary" xfId="113"/>
    <cellStyle name="Monйtaire_Conversion Summary" xfId="114"/>
    <cellStyle name="Neutral" xfId="115"/>
    <cellStyle name="Normal 2" xfId="2042"/>
    <cellStyle name="Normal 2 2" xfId="3965"/>
    <cellStyle name="Normal 3" xfId="2043"/>
    <cellStyle name="Normal 3 2" xfId="3988"/>
    <cellStyle name="Normal 5" xfId="1834"/>
    <cellStyle name="Normal_&quot;Аэртон-1&quot;" xfId="116"/>
    <cellStyle name="Note" xfId="117"/>
    <cellStyle name="Option" xfId="118"/>
    <cellStyle name="Output" xfId="119"/>
    <cellStyle name="Output 2" xfId="2166"/>
    <cellStyle name="Output 3" xfId="3958"/>
    <cellStyle name="Output 4" xfId="4087"/>
    <cellStyle name="Percent (0)" xfId="120"/>
    <cellStyle name="Percent 2" xfId="3989"/>
    <cellStyle name="Position" xfId="121"/>
    <cellStyle name="Price" xfId="122"/>
    <cellStyle name="Product Description" xfId="123"/>
    <cellStyle name="Product Sub Category" xfId="124"/>
    <cellStyle name="Result" xfId="125"/>
    <cellStyle name="Result2" xfId="126"/>
    <cellStyle name="SAPBEXaggData" xfId="3990"/>
    <cellStyle name="SAPBEXaggDataEmph" xfId="3991"/>
    <cellStyle name="SAPBEXaggItem" xfId="3992"/>
    <cellStyle name="SAPBEXaggItemX" xfId="3993"/>
    <cellStyle name="SAPBEXchaText" xfId="3994"/>
    <cellStyle name="SAPBEXexcBad7" xfId="3995"/>
    <cellStyle name="SAPBEXexcBad8" xfId="3996"/>
    <cellStyle name="SAPBEXexcBad9" xfId="3997"/>
    <cellStyle name="SAPBEXexcCritical4" xfId="3998"/>
    <cellStyle name="SAPBEXexcCritical5" xfId="3999"/>
    <cellStyle name="SAPBEXexcCritical6" xfId="4000"/>
    <cellStyle name="SAPBEXexcGood1" xfId="4001"/>
    <cellStyle name="SAPBEXexcGood2" xfId="4002"/>
    <cellStyle name="SAPBEXexcGood3" xfId="4003"/>
    <cellStyle name="SAPBEXfilterDrill" xfId="4004"/>
    <cellStyle name="SAPBEXfilterItem" xfId="4005"/>
    <cellStyle name="SAPBEXfilterText" xfId="4006"/>
    <cellStyle name="SAPBEXformats" xfId="4007"/>
    <cellStyle name="SAPBEXheaderItem" xfId="4008"/>
    <cellStyle name="SAPBEXheaderText" xfId="4009"/>
    <cellStyle name="SAPBEXHLevel0" xfId="4010"/>
    <cellStyle name="SAPBEXHLevel0X" xfId="4011"/>
    <cellStyle name="SAPBEXHLevel1" xfId="4012"/>
    <cellStyle name="SAPBEXHLevel1X" xfId="4013"/>
    <cellStyle name="SAPBEXHLevel2" xfId="4014"/>
    <cellStyle name="SAPBEXHLevel2X" xfId="4015"/>
    <cellStyle name="SAPBEXHLevel3" xfId="4016"/>
    <cellStyle name="SAPBEXHLevel3X" xfId="4017"/>
    <cellStyle name="SAPBEXinputData" xfId="4018"/>
    <cellStyle name="SAPBEXItemHeader" xfId="4019"/>
    <cellStyle name="SAPBEXresData" xfId="4020"/>
    <cellStyle name="SAPBEXresDataEmph" xfId="4021"/>
    <cellStyle name="SAPBEXresItem" xfId="4022"/>
    <cellStyle name="SAPBEXresItemX" xfId="4023"/>
    <cellStyle name="SAPBEXstdData" xfId="4024"/>
    <cellStyle name="SAPBEXstdDataEmph" xfId="4025"/>
    <cellStyle name="SAPBEXstdItem" xfId="4026"/>
    <cellStyle name="SAPBEXstdItemX" xfId="4027"/>
    <cellStyle name="SAPBEXtitle" xfId="4028"/>
    <cellStyle name="SAPBEXunassignedItem" xfId="4029"/>
    <cellStyle name="SAPBEXundefined" xfId="4030"/>
    <cellStyle name="Sheet Title" xfId="4031"/>
    <cellStyle name="SRDefStyle" xfId="127"/>
    <cellStyle name="SRDefStyle 2" xfId="2168"/>
    <cellStyle name="SRDefStyle 3" xfId="2165"/>
    <cellStyle name="SRDefStyle 4" xfId="2950"/>
    <cellStyle name="SRDefStyle 5" xfId="4076"/>
    <cellStyle name="SRDefStyle 6" xfId="4072"/>
    <cellStyle name="Tickmark" xfId="128"/>
    <cellStyle name="Title" xfId="129"/>
    <cellStyle name="Total" xfId="130"/>
    <cellStyle name="Total 2" xfId="2164"/>
    <cellStyle name="Total 3" xfId="2158"/>
    <cellStyle name="Total 4" xfId="4086"/>
    <cellStyle name="Unit" xfId="131"/>
    <cellStyle name="Warning Text" xfId="132"/>
    <cellStyle name="Акцент1 2" xfId="4032"/>
    <cellStyle name="Акцент2 2" xfId="4033"/>
    <cellStyle name="Акцент3 2" xfId="4034"/>
    <cellStyle name="Акцент4 2" xfId="4035"/>
    <cellStyle name="Акцент5 2" xfId="4036"/>
    <cellStyle name="Акцент6 2" xfId="4037"/>
    <cellStyle name="Ввод  2" xfId="133"/>
    <cellStyle name="Ввод  2 2" xfId="134"/>
    <cellStyle name="Ввод  2 3" xfId="2163"/>
    <cellStyle name="Ввод  2 4" xfId="2949"/>
    <cellStyle name="Ввод  2 5" xfId="4038"/>
    <cellStyle name="Ввод  2 6" xfId="4085"/>
    <cellStyle name="Ввод  3" xfId="135"/>
    <cellStyle name="Ввод  4" xfId="136"/>
    <cellStyle name="Виталий" xfId="137"/>
    <cellStyle name="Вывод 2" xfId="4039"/>
    <cellStyle name="Вычисление 2" xfId="4040"/>
    <cellStyle name="Денежный [0] 10" xfId="138"/>
    <cellStyle name="Денежный [0] 10 2" xfId="139"/>
    <cellStyle name="Денежный [0] 10 2 2" xfId="2170"/>
    <cellStyle name="Денежный [0] 10 3" xfId="2169"/>
    <cellStyle name="Денежный [0] 11" xfId="140"/>
    <cellStyle name="Денежный [0] 11 2" xfId="141"/>
    <cellStyle name="Денежный [0] 11 2 2" xfId="2172"/>
    <cellStyle name="Денежный [0] 11 3" xfId="2171"/>
    <cellStyle name="Денежный [0] 12" xfId="142"/>
    <cellStyle name="Денежный [0] 12 2" xfId="143"/>
    <cellStyle name="Денежный [0] 12 2 2" xfId="2174"/>
    <cellStyle name="Денежный [0] 12 3" xfId="2173"/>
    <cellStyle name="Денежный [0] 13" xfId="144"/>
    <cellStyle name="Денежный [0] 13 2" xfId="145"/>
    <cellStyle name="Денежный [0] 13 2 2" xfId="2176"/>
    <cellStyle name="Денежный [0] 13 3" xfId="2175"/>
    <cellStyle name="Денежный [0] 14" xfId="146"/>
    <cellStyle name="Денежный [0] 14 2" xfId="147"/>
    <cellStyle name="Денежный [0] 14 2 2" xfId="2178"/>
    <cellStyle name="Денежный [0] 14 3" xfId="2177"/>
    <cellStyle name="Денежный [0] 15" xfId="148"/>
    <cellStyle name="Денежный [0] 15 2" xfId="149"/>
    <cellStyle name="Денежный [0] 15 2 2" xfId="2180"/>
    <cellStyle name="Денежный [0] 15 3" xfId="2179"/>
    <cellStyle name="Денежный [0] 16" xfId="150"/>
    <cellStyle name="Денежный [0] 16 2" xfId="151"/>
    <cellStyle name="Денежный [0] 16 2 2" xfId="2182"/>
    <cellStyle name="Денежный [0] 16 3" xfId="2181"/>
    <cellStyle name="Денежный [0] 2" xfId="152"/>
    <cellStyle name="Денежный [0] 2 2" xfId="153"/>
    <cellStyle name="Денежный [0] 2 2 2" xfId="2184"/>
    <cellStyle name="Денежный [0] 2 3" xfId="2183"/>
    <cellStyle name="Денежный [0] 3" xfId="154"/>
    <cellStyle name="Денежный [0] 3 2" xfId="155"/>
    <cellStyle name="Денежный [0] 3 2 2" xfId="2186"/>
    <cellStyle name="Денежный [0] 3 3" xfId="2185"/>
    <cellStyle name="Денежный [0] 4" xfId="156"/>
    <cellStyle name="Денежный [0] 4 2" xfId="157"/>
    <cellStyle name="Денежный [0] 4 2 2" xfId="2188"/>
    <cellStyle name="Денежный [0] 4 3" xfId="2187"/>
    <cellStyle name="Денежный [0] 5" xfId="158"/>
    <cellStyle name="Денежный [0] 5 2" xfId="159"/>
    <cellStyle name="Денежный [0] 5 2 2" xfId="2190"/>
    <cellStyle name="Денежный [0] 5 3" xfId="2189"/>
    <cellStyle name="Денежный [0] 6" xfId="160"/>
    <cellStyle name="Денежный [0] 6 2" xfId="161"/>
    <cellStyle name="Денежный [0] 6 2 2" xfId="2192"/>
    <cellStyle name="Денежный [0] 6 3" xfId="2191"/>
    <cellStyle name="Денежный [0] 7" xfId="162"/>
    <cellStyle name="Денежный [0] 7 2" xfId="163"/>
    <cellStyle name="Денежный [0] 7 2 2" xfId="2194"/>
    <cellStyle name="Денежный [0] 7 3" xfId="2193"/>
    <cellStyle name="Денежный [0] 8" xfId="164"/>
    <cellStyle name="Денежный [0] 8 2" xfId="165"/>
    <cellStyle name="Денежный [0] 8 2 2" xfId="2196"/>
    <cellStyle name="Денежный [0] 8 3" xfId="2195"/>
    <cellStyle name="Денежный [0] 9" xfId="166"/>
    <cellStyle name="Денежный [0] 9 2" xfId="167"/>
    <cellStyle name="Денежный [0] 9 2 2" xfId="2198"/>
    <cellStyle name="Денежный [0] 9 3" xfId="2197"/>
    <cellStyle name="Денежный 10" xfId="168"/>
    <cellStyle name="Денежный 10 2" xfId="169"/>
    <cellStyle name="Денежный 10 2 2" xfId="170"/>
    <cellStyle name="Денежный 10 2 2 2" xfId="171"/>
    <cellStyle name="Денежный 10 2 2 2 2" xfId="2202"/>
    <cellStyle name="Денежный 10 2 2 3" xfId="2201"/>
    <cellStyle name="Денежный 10 2 3" xfId="172"/>
    <cellStyle name="Денежный 10 2 3 2" xfId="173"/>
    <cellStyle name="Денежный 10 2 3 2 2" xfId="2204"/>
    <cellStyle name="Денежный 10 2 3 3" xfId="2203"/>
    <cellStyle name="Денежный 10 2 4" xfId="2200"/>
    <cellStyle name="Денежный 10 3" xfId="2199"/>
    <cellStyle name="Денежный 100" xfId="174"/>
    <cellStyle name="Денежный 100 2" xfId="175"/>
    <cellStyle name="Денежный 100 2 2" xfId="2206"/>
    <cellStyle name="Денежный 100 3" xfId="2205"/>
    <cellStyle name="Денежный 101" xfId="176"/>
    <cellStyle name="Денежный 101 2" xfId="177"/>
    <cellStyle name="Денежный 101 2 2" xfId="2208"/>
    <cellStyle name="Денежный 101 3" xfId="2207"/>
    <cellStyle name="Денежный 102" xfId="178"/>
    <cellStyle name="Денежный 102 2" xfId="179"/>
    <cellStyle name="Денежный 102 2 2" xfId="2210"/>
    <cellStyle name="Денежный 102 3" xfId="2209"/>
    <cellStyle name="Денежный 103" xfId="180"/>
    <cellStyle name="Денежный 103 2" xfId="181"/>
    <cellStyle name="Денежный 103 2 2" xfId="2212"/>
    <cellStyle name="Денежный 103 3" xfId="2211"/>
    <cellStyle name="Денежный 104" xfId="182"/>
    <cellStyle name="Денежный 104 2" xfId="183"/>
    <cellStyle name="Денежный 104 2 2" xfId="2214"/>
    <cellStyle name="Денежный 104 3" xfId="2213"/>
    <cellStyle name="Денежный 105" xfId="184"/>
    <cellStyle name="Денежный 105 2" xfId="185"/>
    <cellStyle name="Денежный 105 2 2" xfId="2216"/>
    <cellStyle name="Денежный 105 3" xfId="2215"/>
    <cellStyle name="Денежный 106" xfId="186"/>
    <cellStyle name="Денежный 106 2" xfId="187"/>
    <cellStyle name="Денежный 106 2 2" xfId="2218"/>
    <cellStyle name="Денежный 106 3" xfId="2217"/>
    <cellStyle name="Денежный 107" xfId="188"/>
    <cellStyle name="Денежный 107 2" xfId="189"/>
    <cellStyle name="Денежный 107 2 2" xfId="2220"/>
    <cellStyle name="Денежный 107 3" xfId="2219"/>
    <cellStyle name="Денежный 108" xfId="190"/>
    <cellStyle name="Денежный 108 2" xfId="191"/>
    <cellStyle name="Денежный 108 2 2" xfId="2222"/>
    <cellStyle name="Денежный 108 3" xfId="2221"/>
    <cellStyle name="Денежный 109" xfId="192"/>
    <cellStyle name="Денежный 109 2" xfId="193"/>
    <cellStyle name="Денежный 109 2 2" xfId="2224"/>
    <cellStyle name="Денежный 109 3" xfId="2223"/>
    <cellStyle name="Денежный 11" xfId="194"/>
    <cellStyle name="Денежный 11 2" xfId="195"/>
    <cellStyle name="Денежный 11 2 2" xfId="196"/>
    <cellStyle name="Денежный 11 2 2 2" xfId="197"/>
    <cellStyle name="Денежный 11 2 2 2 2" xfId="2228"/>
    <cellStyle name="Денежный 11 2 2 3" xfId="2227"/>
    <cellStyle name="Денежный 11 2 3" xfId="198"/>
    <cellStyle name="Денежный 11 2 3 2" xfId="199"/>
    <cellStyle name="Денежный 11 2 3 2 2" xfId="2230"/>
    <cellStyle name="Денежный 11 2 3 3" xfId="2229"/>
    <cellStyle name="Денежный 11 2 4" xfId="2226"/>
    <cellStyle name="Денежный 11 3" xfId="2225"/>
    <cellStyle name="Денежный 110" xfId="200"/>
    <cellStyle name="Денежный 110 2" xfId="201"/>
    <cellStyle name="Денежный 110 2 2" xfId="2232"/>
    <cellStyle name="Денежный 110 3" xfId="2231"/>
    <cellStyle name="Денежный 111" xfId="202"/>
    <cellStyle name="Денежный 111 2" xfId="203"/>
    <cellStyle name="Денежный 111 2 2" xfId="2234"/>
    <cellStyle name="Денежный 111 3" xfId="2233"/>
    <cellStyle name="Денежный 112" xfId="204"/>
    <cellStyle name="Денежный 112 2" xfId="205"/>
    <cellStyle name="Денежный 112 2 2" xfId="2236"/>
    <cellStyle name="Денежный 112 3" xfId="2235"/>
    <cellStyle name="Денежный 113" xfId="206"/>
    <cellStyle name="Денежный 113 2" xfId="207"/>
    <cellStyle name="Денежный 113 2 2" xfId="2238"/>
    <cellStyle name="Денежный 113 3" xfId="2237"/>
    <cellStyle name="Денежный 114" xfId="208"/>
    <cellStyle name="Денежный 114 2" xfId="209"/>
    <cellStyle name="Денежный 114 2 2" xfId="2240"/>
    <cellStyle name="Денежный 114 3" xfId="2239"/>
    <cellStyle name="Денежный 115" xfId="210"/>
    <cellStyle name="Денежный 115 2" xfId="211"/>
    <cellStyle name="Денежный 115 2 2" xfId="2242"/>
    <cellStyle name="Денежный 115 3" xfId="2241"/>
    <cellStyle name="Денежный 116" xfId="212"/>
    <cellStyle name="Денежный 116 2" xfId="213"/>
    <cellStyle name="Денежный 116 2 2" xfId="2244"/>
    <cellStyle name="Денежный 116 3" xfId="2243"/>
    <cellStyle name="Денежный 117" xfId="214"/>
    <cellStyle name="Денежный 117 2" xfId="215"/>
    <cellStyle name="Денежный 117 2 2" xfId="2246"/>
    <cellStyle name="Денежный 117 3" xfId="2245"/>
    <cellStyle name="Денежный 118" xfId="216"/>
    <cellStyle name="Денежный 118 2" xfId="217"/>
    <cellStyle name="Денежный 118 2 2" xfId="2248"/>
    <cellStyle name="Денежный 118 3" xfId="2247"/>
    <cellStyle name="Денежный 119" xfId="218"/>
    <cellStyle name="Денежный 119 2" xfId="219"/>
    <cellStyle name="Денежный 119 2 2" xfId="2250"/>
    <cellStyle name="Денежный 119 3" xfId="2249"/>
    <cellStyle name="Денежный 12" xfId="220"/>
    <cellStyle name="Денежный 12 2" xfId="221"/>
    <cellStyle name="Денежный 12 2 2" xfId="222"/>
    <cellStyle name="Денежный 12 2 2 2" xfId="223"/>
    <cellStyle name="Денежный 12 2 2 2 2" xfId="2254"/>
    <cellStyle name="Денежный 12 2 2 3" xfId="2253"/>
    <cellStyle name="Денежный 12 2 3" xfId="224"/>
    <cellStyle name="Денежный 12 2 3 2" xfId="225"/>
    <cellStyle name="Денежный 12 2 3 2 2" xfId="2256"/>
    <cellStyle name="Денежный 12 2 3 3" xfId="2255"/>
    <cellStyle name="Денежный 12 2 4" xfId="2252"/>
    <cellStyle name="Денежный 12 3" xfId="2251"/>
    <cellStyle name="Денежный 120" xfId="226"/>
    <cellStyle name="Денежный 120 2" xfId="227"/>
    <cellStyle name="Денежный 120 2 2" xfId="2258"/>
    <cellStyle name="Денежный 120 3" xfId="2257"/>
    <cellStyle name="Денежный 121" xfId="228"/>
    <cellStyle name="Денежный 121 2" xfId="229"/>
    <cellStyle name="Денежный 121 2 2" xfId="2260"/>
    <cellStyle name="Денежный 121 3" xfId="2259"/>
    <cellStyle name="Денежный 122" xfId="230"/>
    <cellStyle name="Денежный 122 2" xfId="231"/>
    <cellStyle name="Денежный 122 2 2" xfId="2262"/>
    <cellStyle name="Денежный 122 3" xfId="2261"/>
    <cellStyle name="Денежный 123" xfId="232"/>
    <cellStyle name="Денежный 123 2" xfId="233"/>
    <cellStyle name="Денежный 123 2 2" xfId="2264"/>
    <cellStyle name="Денежный 123 3" xfId="2263"/>
    <cellStyle name="Денежный 124" xfId="234"/>
    <cellStyle name="Денежный 124 2" xfId="235"/>
    <cellStyle name="Денежный 124 2 2" xfId="2266"/>
    <cellStyle name="Денежный 124 3" xfId="2265"/>
    <cellStyle name="Денежный 125" xfId="236"/>
    <cellStyle name="Денежный 125 2" xfId="237"/>
    <cellStyle name="Денежный 125 2 2" xfId="2268"/>
    <cellStyle name="Денежный 125 3" xfId="2267"/>
    <cellStyle name="Денежный 126" xfId="238"/>
    <cellStyle name="Денежный 126 2" xfId="239"/>
    <cellStyle name="Денежный 126 2 2" xfId="2270"/>
    <cellStyle name="Денежный 126 3" xfId="2269"/>
    <cellStyle name="Денежный 127" xfId="240"/>
    <cellStyle name="Денежный 127 2" xfId="241"/>
    <cellStyle name="Денежный 127 2 2" xfId="2272"/>
    <cellStyle name="Денежный 127 3" xfId="2271"/>
    <cellStyle name="Денежный 128" xfId="242"/>
    <cellStyle name="Денежный 128 2" xfId="243"/>
    <cellStyle name="Денежный 128 2 2" xfId="2274"/>
    <cellStyle name="Денежный 128 3" xfId="2273"/>
    <cellStyle name="Денежный 129" xfId="244"/>
    <cellStyle name="Денежный 129 2" xfId="245"/>
    <cellStyle name="Денежный 129 2 2" xfId="2276"/>
    <cellStyle name="Денежный 129 3" xfId="2275"/>
    <cellStyle name="Денежный 13" xfId="246"/>
    <cellStyle name="Денежный 13 2" xfId="247"/>
    <cellStyle name="Денежный 13 2 2" xfId="248"/>
    <cellStyle name="Денежный 13 2 2 2" xfId="249"/>
    <cellStyle name="Денежный 13 2 2 2 2" xfId="2280"/>
    <cellStyle name="Денежный 13 2 2 3" xfId="2279"/>
    <cellStyle name="Денежный 13 2 3" xfId="250"/>
    <cellStyle name="Денежный 13 2 3 2" xfId="251"/>
    <cellStyle name="Денежный 13 2 3 2 2" xfId="2282"/>
    <cellStyle name="Денежный 13 2 3 3" xfId="2281"/>
    <cellStyle name="Денежный 13 2 4" xfId="2278"/>
    <cellStyle name="Денежный 13 3" xfId="2277"/>
    <cellStyle name="Денежный 130" xfId="252"/>
    <cellStyle name="Денежный 130 2" xfId="253"/>
    <cellStyle name="Денежный 130 2 2" xfId="2284"/>
    <cellStyle name="Денежный 130 3" xfId="2283"/>
    <cellStyle name="Денежный 131" xfId="254"/>
    <cellStyle name="Денежный 131 2" xfId="255"/>
    <cellStyle name="Денежный 131 2 2" xfId="2286"/>
    <cellStyle name="Денежный 131 3" xfId="2285"/>
    <cellStyle name="Денежный 132" xfId="256"/>
    <cellStyle name="Денежный 132 2" xfId="257"/>
    <cellStyle name="Денежный 132 2 2" xfId="2288"/>
    <cellStyle name="Денежный 132 3" xfId="2287"/>
    <cellStyle name="Денежный 133" xfId="258"/>
    <cellStyle name="Денежный 133 2" xfId="259"/>
    <cellStyle name="Денежный 133 2 2" xfId="2290"/>
    <cellStyle name="Денежный 133 3" xfId="2289"/>
    <cellStyle name="Денежный 134" xfId="260"/>
    <cellStyle name="Денежный 134 2" xfId="261"/>
    <cellStyle name="Денежный 134 2 2" xfId="2292"/>
    <cellStyle name="Денежный 134 3" xfId="2291"/>
    <cellStyle name="Денежный 135" xfId="262"/>
    <cellStyle name="Денежный 135 2" xfId="263"/>
    <cellStyle name="Денежный 135 2 2" xfId="2294"/>
    <cellStyle name="Денежный 135 3" xfId="2293"/>
    <cellStyle name="Денежный 136" xfId="264"/>
    <cellStyle name="Денежный 136 2" xfId="265"/>
    <cellStyle name="Денежный 136 2 2" xfId="2296"/>
    <cellStyle name="Денежный 136 3" xfId="2295"/>
    <cellStyle name="Денежный 137" xfId="266"/>
    <cellStyle name="Денежный 137 2" xfId="267"/>
    <cellStyle name="Денежный 137 2 2" xfId="2298"/>
    <cellStyle name="Денежный 137 3" xfId="2297"/>
    <cellStyle name="Денежный 138" xfId="268"/>
    <cellStyle name="Денежный 138 2" xfId="269"/>
    <cellStyle name="Денежный 138 2 2" xfId="2300"/>
    <cellStyle name="Денежный 138 3" xfId="2299"/>
    <cellStyle name="Денежный 139" xfId="270"/>
    <cellStyle name="Денежный 139 2" xfId="271"/>
    <cellStyle name="Денежный 139 2 2" xfId="2302"/>
    <cellStyle name="Денежный 139 3" xfId="2301"/>
    <cellStyle name="Денежный 14" xfId="272"/>
    <cellStyle name="Денежный 14 2" xfId="273"/>
    <cellStyle name="Денежный 14 2 2" xfId="274"/>
    <cellStyle name="Денежный 14 2 2 2" xfId="275"/>
    <cellStyle name="Денежный 14 2 2 2 2" xfId="2306"/>
    <cellStyle name="Денежный 14 2 2 3" xfId="2305"/>
    <cellStyle name="Денежный 14 2 3" xfId="276"/>
    <cellStyle name="Денежный 14 2 3 2" xfId="277"/>
    <cellStyle name="Денежный 14 2 3 2 2" xfId="2308"/>
    <cellStyle name="Денежный 14 2 3 3" xfId="2307"/>
    <cellStyle name="Денежный 14 2 4" xfId="2304"/>
    <cellStyle name="Денежный 14 3" xfId="2303"/>
    <cellStyle name="Денежный 140" xfId="278"/>
    <cellStyle name="Денежный 140 2" xfId="279"/>
    <cellStyle name="Денежный 140 2 2" xfId="2310"/>
    <cellStyle name="Денежный 140 3" xfId="2309"/>
    <cellStyle name="Денежный 141" xfId="280"/>
    <cellStyle name="Денежный 141 2" xfId="281"/>
    <cellStyle name="Денежный 141 2 2" xfId="2312"/>
    <cellStyle name="Денежный 141 3" xfId="2311"/>
    <cellStyle name="Денежный 142" xfId="282"/>
    <cellStyle name="Денежный 142 2" xfId="283"/>
    <cellStyle name="Денежный 142 2 2" xfId="2314"/>
    <cellStyle name="Денежный 142 3" xfId="2313"/>
    <cellStyle name="Денежный 143" xfId="284"/>
    <cellStyle name="Денежный 143 2" xfId="285"/>
    <cellStyle name="Денежный 143 2 2" xfId="2316"/>
    <cellStyle name="Денежный 143 3" xfId="2315"/>
    <cellStyle name="Денежный 144" xfId="286"/>
    <cellStyle name="Денежный 144 2" xfId="287"/>
    <cellStyle name="Денежный 144 2 2" xfId="2318"/>
    <cellStyle name="Денежный 144 3" xfId="2317"/>
    <cellStyle name="Денежный 145" xfId="288"/>
    <cellStyle name="Денежный 145 2" xfId="289"/>
    <cellStyle name="Денежный 145 2 2" xfId="2320"/>
    <cellStyle name="Денежный 145 3" xfId="2319"/>
    <cellStyle name="Денежный 146" xfId="290"/>
    <cellStyle name="Денежный 146 2" xfId="291"/>
    <cellStyle name="Денежный 146 2 2" xfId="2322"/>
    <cellStyle name="Денежный 146 3" xfId="2321"/>
    <cellStyle name="Денежный 147" xfId="292"/>
    <cellStyle name="Денежный 147 2" xfId="293"/>
    <cellStyle name="Денежный 147 2 2" xfId="2324"/>
    <cellStyle name="Денежный 147 3" xfId="2323"/>
    <cellStyle name="Денежный 148" xfId="294"/>
    <cellStyle name="Денежный 148 2" xfId="295"/>
    <cellStyle name="Денежный 148 2 2" xfId="2326"/>
    <cellStyle name="Денежный 148 3" xfId="2325"/>
    <cellStyle name="Денежный 149" xfId="296"/>
    <cellStyle name="Денежный 149 2" xfId="297"/>
    <cellStyle name="Денежный 149 2 2" xfId="2328"/>
    <cellStyle name="Денежный 149 3" xfId="2327"/>
    <cellStyle name="Денежный 15" xfId="298"/>
    <cellStyle name="Денежный 15 2" xfId="299"/>
    <cellStyle name="Денежный 15 2 2" xfId="300"/>
    <cellStyle name="Денежный 15 2 2 2" xfId="301"/>
    <cellStyle name="Денежный 15 2 2 2 2" xfId="2332"/>
    <cellStyle name="Денежный 15 2 2 3" xfId="2331"/>
    <cellStyle name="Денежный 15 2 3" xfId="302"/>
    <cellStyle name="Денежный 15 2 3 2" xfId="303"/>
    <cellStyle name="Денежный 15 2 3 2 2" xfId="2334"/>
    <cellStyle name="Денежный 15 2 3 3" xfId="2333"/>
    <cellStyle name="Денежный 15 2 4" xfId="2330"/>
    <cellStyle name="Денежный 15 3" xfId="2329"/>
    <cellStyle name="Денежный 150" xfId="304"/>
    <cellStyle name="Денежный 150 2" xfId="305"/>
    <cellStyle name="Денежный 150 2 2" xfId="2336"/>
    <cellStyle name="Денежный 150 3" xfId="2335"/>
    <cellStyle name="Денежный 151" xfId="306"/>
    <cellStyle name="Денежный 151 2" xfId="307"/>
    <cellStyle name="Денежный 151 2 2" xfId="2338"/>
    <cellStyle name="Денежный 151 3" xfId="2337"/>
    <cellStyle name="Денежный 152" xfId="308"/>
    <cellStyle name="Денежный 152 2" xfId="309"/>
    <cellStyle name="Денежный 152 2 2" xfId="2340"/>
    <cellStyle name="Денежный 152 3" xfId="2339"/>
    <cellStyle name="Денежный 153" xfId="310"/>
    <cellStyle name="Денежный 153 2" xfId="311"/>
    <cellStyle name="Денежный 153 2 2" xfId="2342"/>
    <cellStyle name="Денежный 153 3" xfId="2341"/>
    <cellStyle name="Денежный 154" xfId="312"/>
    <cellStyle name="Денежный 154 2" xfId="313"/>
    <cellStyle name="Денежный 154 2 2" xfId="2344"/>
    <cellStyle name="Денежный 154 3" xfId="2343"/>
    <cellStyle name="Денежный 155" xfId="314"/>
    <cellStyle name="Денежный 155 2" xfId="315"/>
    <cellStyle name="Денежный 155 2 2" xfId="2346"/>
    <cellStyle name="Денежный 155 3" xfId="2345"/>
    <cellStyle name="Денежный 156" xfId="316"/>
    <cellStyle name="Денежный 156 2" xfId="317"/>
    <cellStyle name="Денежный 156 2 2" xfId="2348"/>
    <cellStyle name="Денежный 156 3" xfId="2347"/>
    <cellStyle name="Денежный 157" xfId="318"/>
    <cellStyle name="Денежный 157 2" xfId="319"/>
    <cellStyle name="Денежный 157 2 2" xfId="2350"/>
    <cellStyle name="Денежный 157 3" xfId="2349"/>
    <cellStyle name="Денежный 158" xfId="320"/>
    <cellStyle name="Денежный 158 2" xfId="321"/>
    <cellStyle name="Денежный 158 2 2" xfId="2352"/>
    <cellStyle name="Денежный 158 3" xfId="2351"/>
    <cellStyle name="Денежный 159" xfId="322"/>
    <cellStyle name="Денежный 159 2" xfId="323"/>
    <cellStyle name="Денежный 159 2 2" xfId="2354"/>
    <cellStyle name="Денежный 159 3" xfId="2353"/>
    <cellStyle name="Денежный 16" xfId="324"/>
    <cellStyle name="Денежный 16 2" xfId="325"/>
    <cellStyle name="Денежный 16 2 2" xfId="326"/>
    <cellStyle name="Денежный 16 2 2 2" xfId="327"/>
    <cellStyle name="Денежный 16 2 2 2 2" xfId="2358"/>
    <cellStyle name="Денежный 16 2 2 3" xfId="2357"/>
    <cellStyle name="Денежный 16 2 3" xfId="328"/>
    <cellStyle name="Денежный 16 2 3 2" xfId="329"/>
    <cellStyle name="Денежный 16 2 3 2 2" xfId="2360"/>
    <cellStyle name="Денежный 16 2 3 3" xfId="2359"/>
    <cellStyle name="Денежный 16 2 4" xfId="2356"/>
    <cellStyle name="Денежный 16 3" xfId="2355"/>
    <cellStyle name="Денежный 160" xfId="330"/>
    <cellStyle name="Денежный 160 2" xfId="331"/>
    <cellStyle name="Денежный 160 2 2" xfId="2362"/>
    <cellStyle name="Денежный 160 3" xfId="2361"/>
    <cellStyle name="Денежный 161" xfId="332"/>
    <cellStyle name="Денежный 161 2" xfId="333"/>
    <cellStyle name="Денежный 161 2 2" xfId="2364"/>
    <cellStyle name="Денежный 161 3" xfId="2363"/>
    <cellStyle name="Денежный 162" xfId="334"/>
    <cellStyle name="Денежный 162 2" xfId="335"/>
    <cellStyle name="Денежный 162 2 2" xfId="2366"/>
    <cellStyle name="Денежный 162 3" xfId="2365"/>
    <cellStyle name="Денежный 163" xfId="336"/>
    <cellStyle name="Денежный 163 2" xfId="337"/>
    <cellStyle name="Денежный 163 2 2" xfId="2368"/>
    <cellStyle name="Денежный 163 3" xfId="2367"/>
    <cellStyle name="Денежный 164" xfId="338"/>
    <cellStyle name="Денежный 164 2" xfId="339"/>
    <cellStyle name="Денежный 164 2 2" xfId="2370"/>
    <cellStyle name="Денежный 164 3" xfId="2369"/>
    <cellStyle name="Денежный 165" xfId="340"/>
    <cellStyle name="Денежный 165 2" xfId="341"/>
    <cellStyle name="Денежный 165 2 2" xfId="2372"/>
    <cellStyle name="Денежный 165 3" xfId="2371"/>
    <cellStyle name="Денежный 166" xfId="342"/>
    <cellStyle name="Денежный 166 2" xfId="343"/>
    <cellStyle name="Денежный 166 2 2" xfId="2374"/>
    <cellStyle name="Денежный 166 3" xfId="2373"/>
    <cellStyle name="Денежный 167" xfId="344"/>
    <cellStyle name="Денежный 167 2" xfId="345"/>
    <cellStyle name="Денежный 167 2 2" xfId="2376"/>
    <cellStyle name="Денежный 167 3" xfId="2375"/>
    <cellStyle name="Денежный 168" xfId="346"/>
    <cellStyle name="Денежный 168 2" xfId="347"/>
    <cellStyle name="Денежный 168 2 2" xfId="2378"/>
    <cellStyle name="Денежный 168 3" xfId="2377"/>
    <cellStyle name="Денежный 169" xfId="348"/>
    <cellStyle name="Денежный 169 2" xfId="349"/>
    <cellStyle name="Денежный 169 2 2" xfId="2380"/>
    <cellStyle name="Денежный 169 3" xfId="2379"/>
    <cellStyle name="Денежный 17" xfId="350"/>
    <cellStyle name="Денежный 17 2" xfId="351"/>
    <cellStyle name="Денежный 17 2 2" xfId="352"/>
    <cellStyle name="Денежный 17 2 2 2" xfId="353"/>
    <cellStyle name="Денежный 17 2 2 2 2" xfId="2384"/>
    <cellStyle name="Денежный 17 2 2 3" xfId="2383"/>
    <cellStyle name="Денежный 17 2 3" xfId="354"/>
    <cellStyle name="Денежный 17 2 3 2" xfId="355"/>
    <cellStyle name="Денежный 17 2 3 2 2" xfId="2386"/>
    <cellStyle name="Денежный 17 2 3 3" xfId="2385"/>
    <cellStyle name="Денежный 17 2 4" xfId="2382"/>
    <cellStyle name="Денежный 17 3" xfId="2381"/>
    <cellStyle name="Денежный 170" xfId="356"/>
    <cellStyle name="Денежный 170 2" xfId="357"/>
    <cellStyle name="Денежный 170 2 2" xfId="2388"/>
    <cellStyle name="Денежный 170 3" xfId="2387"/>
    <cellStyle name="Денежный 171" xfId="358"/>
    <cellStyle name="Денежный 171 2" xfId="359"/>
    <cellStyle name="Денежный 171 2 2" xfId="2390"/>
    <cellStyle name="Денежный 171 3" xfId="2389"/>
    <cellStyle name="Денежный 172" xfId="360"/>
    <cellStyle name="Денежный 172 2" xfId="361"/>
    <cellStyle name="Денежный 172 2 2" xfId="2392"/>
    <cellStyle name="Денежный 172 3" xfId="2391"/>
    <cellStyle name="Денежный 173" xfId="362"/>
    <cellStyle name="Денежный 173 2" xfId="363"/>
    <cellStyle name="Денежный 173 2 2" xfId="2394"/>
    <cellStyle name="Денежный 173 3" xfId="2393"/>
    <cellStyle name="Денежный 174" xfId="364"/>
    <cellStyle name="Денежный 174 2" xfId="365"/>
    <cellStyle name="Денежный 174 2 2" xfId="2396"/>
    <cellStyle name="Денежный 174 3" xfId="2395"/>
    <cellStyle name="Денежный 175" xfId="366"/>
    <cellStyle name="Денежный 175 2" xfId="367"/>
    <cellStyle name="Денежный 175 2 2" xfId="2398"/>
    <cellStyle name="Денежный 175 3" xfId="2397"/>
    <cellStyle name="Денежный 176" xfId="368"/>
    <cellStyle name="Денежный 176 2" xfId="369"/>
    <cellStyle name="Денежный 176 2 2" xfId="2400"/>
    <cellStyle name="Денежный 176 3" xfId="2399"/>
    <cellStyle name="Денежный 177" xfId="370"/>
    <cellStyle name="Денежный 177 2" xfId="371"/>
    <cellStyle name="Денежный 177 2 2" xfId="2402"/>
    <cellStyle name="Денежный 177 3" xfId="2401"/>
    <cellStyle name="Денежный 178" xfId="372"/>
    <cellStyle name="Денежный 178 2" xfId="373"/>
    <cellStyle name="Денежный 178 2 2" xfId="2404"/>
    <cellStyle name="Денежный 178 3" xfId="2403"/>
    <cellStyle name="Денежный 179" xfId="374"/>
    <cellStyle name="Денежный 179 2" xfId="375"/>
    <cellStyle name="Денежный 179 2 2" xfId="2406"/>
    <cellStyle name="Денежный 179 3" xfId="2405"/>
    <cellStyle name="Денежный 18" xfId="376"/>
    <cellStyle name="Денежный 18 2" xfId="377"/>
    <cellStyle name="Денежный 18 2 2" xfId="378"/>
    <cellStyle name="Денежный 18 2 2 2" xfId="379"/>
    <cellStyle name="Денежный 18 2 2 2 2" xfId="2410"/>
    <cellStyle name="Денежный 18 2 2 3" xfId="2409"/>
    <cellStyle name="Денежный 18 2 3" xfId="380"/>
    <cellStyle name="Денежный 18 2 3 2" xfId="381"/>
    <cellStyle name="Денежный 18 2 3 2 2" xfId="2412"/>
    <cellStyle name="Денежный 18 2 3 3" xfId="2411"/>
    <cellStyle name="Денежный 18 2 4" xfId="2408"/>
    <cellStyle name="Денежный 18 3" xfId="2407"/>
    <cellStyle name="Денежный 180" xfId="382"/>
    <cellStyle name="Денежный 180 2" xfId="383"/>
    <cellStyle name="Денежный 180 2 2" xfId="2414"/>
    <cellStyle name="Денежный 180 3" xfId="2413"/>
    <cellStyle name="Денежный 181" xfId="384"/>
    <cellStyle name="Денежный 181 2" xfId="385"/>
    <cellStyle name="Денежный 181 2 2" xfId="2416"/>
    <cellStyle name="Денежный 181 3" xfId="2415"/>
    <cellStyle name="Денежный 182" xfId="386"/>
    <cellStyle name="Денежный 182 2" xfId="387"/>
    <cellStyle name="Денежный 182 2 2" xfId="2418"/>
    <cellStyle name="Денежный 182 3" xfId="2417"/>
    <cellStyle name="Денежный 183" xfId="388"/>
    <cellStyle name="Денежный 183 2" xfId="389"/>
    <cellStyle name="Денежный 183 2 2" xfId="2420"/>
    <cellStyle name="Денежный 183 3" xfId="2419"/>
    <cellStyle name="Денежный 184" xfId="390"/>
    <cellStyle name="Денежный 184 2" xfId="391"/>
    <cellStyle name="Денежный 184 2 2" xfId="2422"/>
    <cellStyle name="Денежный 184 3" xfId="2421"/>
    <cellStyle name="Денежный 185" xfId="392"/>
    <cellStyle name="Денежный 185 2" xfId="393"/>
    <cellStyle name="Денежный 185 2 2" xfId="2424"/>
    <cellStyle name="Денежный 185 3" xfId="2423"/>
    <cellStyle name="Денежный 186" xfId="394"/>
    <cellStyle name="Денежный 186 2" xfId="395"/>
    <cellStyle name="Денежный 186 2 2" xfId="2426"/>
    <cellStyle name="Денежный 186 3" xfId="2425"/>
    <cellStyle name="Денежный 187" xfId="396"/>
    <cellStyle name="Денежный 187 2" xfId="397"/>
    <cellStyle name="Денежный 187 2 2" xfId="2428"/>
    <cellStyle name="Денежный 187 3" xfId="2427"/>
    <cellStyle name="Денежный 188" xfId="398"/>
    <cellStyle name="Денежный 188 2" xfId="399"/>
    <cellStyle name="Денежный 188 2 2" xfId="2430"/>
    <cellStyle name="Денежный 188 3" xfId="2429"/>
    <cellStyle name="Денежный 189" xfId="400"/>
    <cellStyle name="Денежный 189 2" xfId="401"/>
    <cellStyle name="Денежный 189 2 2" xfId="2432"/>
    <cellStyle name="Денежный 189 3" xfId="2431"/>
    <cellStyle name="Денежный 19" xfId="402"/>
    <cellStyle name="Денежный 19 2" xfId="403"/>
    <cellStyle name="Денежный 19 2 2" xfId="404"/>
    <cellStyle name="Денежный 19 2 2 2" xfId="405"/>
    <cellStyle name="Денежный 19 2 2 2 2" xfId="2436"/>
    <cellStyle name="Денежный 19 2 2 3" xfId="2435"/>
    <cellStyle name="Денежный 19 2 3" xfId="406"/>
    <cellStyle name="Денежный 19 2 3 2" xfId="407"/>
    <cellStyle name="Денежный 19 2 3 2 2" xfId="2438"/>
    <cellStyle name="Денежный 19 2 3 3" xfId="2437"/>
    <cellStyle name="Денежный 19 2 4" xfId="2434"/>
    <cellStyle name="Денежный 19 3" xfId="2433"/>
    <cellStyle name="Денежный 190" xfId="408"/>
    <cellStyle name="Денежный 190 2" xfId="409"/>
    <cellStyle name="Денежный 190 2 2" xfId="2440"/>
    <cellStyle name="Денежный 190 3" xfId="2439"/>
    <cellStyle name="Денежный 191" xfId="410"/>
    <cellStyle name="Денежный 191 2" xfId="411"/>
    <cellStyle name="Денежный 191 2 2" xfId="2442"/>
    <cellStyle name="Денежный 191 3" xfId="2441"/>
    <cellStyle name="Денежный 192" xfId="412"/>
    <cellStyle name="Денежный 192 2" xfId="413"/>
    <cellStyle name="Денежный 192 2 2" xfId="2444"/>
    <cellStyle name="Денежный 192 3" xfId="2443"/>
    <cellStyle name="Денежный 193" xfId="414"/>
    <cellStyle name="Денежный 193 2" xfId="415"/>
    <cellStyle name="Денежный 193 2 2" xfId="2446"/>
    <cellStyle name="Денежный 193 3" xfId="2445"/>
    <cellStyle name="Денежный 194" xfId="416"/>
    <cellStyle name="Денежный 194 2" xfId="417"/>
    <cellStyle name="Денежный 194 2 2" xfId="2448"/>
    <cellStyle name="Денежный 194 3" xfId="2447"/>
    <cellStyle name="Денежный 195" xfId="418"/>
    <cellStyle name="Денежный 195 2" xfId="419"/>
    <cellStyle name="Денежный 195 2 2" xfId="2450"/>
    <cellStyle name="Денежный 195 3" xfId="2449"/>
    <cellStyle name="Денежный 196" xfId="420"/>
    <cellStyle name="Денежный 196 2" xfId="421"/>
    <cellStyle name="Денежный 196 2 2" xfId="2452"/>
    <cellStyle name="Денежный 196 3" xfId="2451"/>
    <cellStyle name="Денежный 197" xfId="422"/>
    <cellStyle name="Денежный 197 2" xfId="423"/>
    <cellStyle name="Денежный 197 2 2" xfId="2454"/>
    <cellStyle name="Денежный 197 3" xfId="2453"/>
    <cellStyle name="Денежный 198" xfId="424"/>
    <cellStyle name="Денежный 198 2" xfId="425"/>
    <cellStyle name="Денежный 198 2 2" xfId="2456"/>
    <cellStyle name="Денежный 198 3" xfId="2455"/>
    <cellStyle name="Денежный 199" xfId="426"/>
    <cellStyle name="Денежный 199 2" xfId="427"/>
    <cellStyle name="Денежный 199 2 2" xfId="2458"/>
    <cellStyle name="Денежный 199 3" xfId="2457"/>
    <cellStyle name="Денежный 2" xfId="428"/>
    <cellStyle name="Денежный 2 2" xfId="429"/>
    <cellStyle name="Денежный 2 2 2" xfId="430"/>
    <cellStyle name="Денежный 2 2 2 2" xfId="431"/>
    <cellStyle name="Денежный 2 2 2 2 2" xfId="2462"/>
    <cellStyle name="Денежный 2 2 2 3" xfId="2461"/>
    <cellStyle name="Денежный 2 2 3" xfId="432"/>
    <cellStyle name="Денежный 2 2 3 2" xfId="433"/>
    <cellStyle name="Денежный 2 2 3 2 2" xfId="2464"/>
    <cellStyle name="Денежный 2 2 3 3" xfId="2463"/>
    <cellStyle name="Денежный 2 2 4" xfId="2460"/>
    <cellStyle name="Денежный 2 3" xfId="2459"/>
    <cellStyle name="Денежный 20" xfId="434"/>
    <cellStyle name="Денежный 20 2" xfId="435"/>
    <cellStyle name="Денежный 20 2 2" xfId="436"/>
    <cellStyle name="Денежный 20 2 2 2" xfId="437"/>
    <cellStyle name="Денежный 20 2 2 2 2" xfId="2468"/>
    <cellStyle name="Денежный 20 2 2 3" xfId="2467"/>
    <cellStyle name="Денежный 20 2 3" xfId="438"/>
    <cellStyle name="Денежный 20 2 3 2" xfId="439"/>
    <cellStyle name="Денежный 20 2 3 2 2" xfId="2470"/>
    <cellStyle name="Денежный 20 2 3 3" xfId="2469"/>
    <cellStyle name="Денежный 20 2 4" xfId="2466"/>
    <cellStyle name="Денежный 20 3" xfId="2465"/>
    <cellStyle name="Денежный 200" xfId="440"/>
    <cellStyle name="Денежный 200 2" xfId="441"/>
    <cellStyle name="Денежный 200 2 2" xfId="2472"/>
    <cellStyle name="Денежный 200 3" xfId="2471"/>
    <cellStyle name="Денежный 201" xfId="442"/>
    <cellStyle name="Денежный 201 2" xfId="443"/>
    <cellStyle name="Денежный 201 2 2" xfId="2474"/>
    <cellStyle name="Денежный 201 3" xfId="2473"/>
    <cellStyle name="Денежный 202" xfId="444"/>
    <cellStyle name="Денежный 202 2" xfId="445"/>
    <cellStyle name="Денежный 202 2 2" xfId="2476"/>
    <cellStyle name="Денежный 202 3" xfId="2475"/>
    <cellStyle name="Денежный 203" xfId="446"/>
    <cellStyle name="Денежный 203 2" xfId="447"/>
    <cellStyle name="Денежный 203 2 2" xfId="2478"/>
    <cellStyle name="Денежный 203 3" xfId="2477"/>
    <cellStyle name="Денежный 204" xfId="448"/>
    <cellStyle name="Денежный 204 2" xfId="449"/>
    <cellStyle name="Денежный 204 2 2" xfId="2480"/>
    <cellStyle name="Денежный 204 3" xfId="2479"/>
    <cellStyle name="Денежный 205" xfId="450"/>
    <cellStyle name="Денежный 205 2" xfId="451"/>
    <cellStyle name="Денежный 205 2 2" xfId="2482"/>
    <cellStyle name="Денежный 205 3" xfId="2481"/>
    <cellStyle name="Денежный 206" xfId="452"/>
    <cellStyle name="Денежный 206 2" xfId="453"/>
    <cellStyle name="Денежный 206 2 2" xfId="2484"/>
    <cellStyle name="Денежный 206 3" xfId="2483"/>
    <cellStyle name="Денежный 207" xfId="454"/>
    <cellStyle name="Денежный 207 2" xfId="455"/>
    <cellStyle name="Денежный 207 2 2" xfId="2486"/>
    <cellStyle name="Денежный 207 3" xfId="2485"/>
    <cellStyle name="Денежный 208" xfId="456"/>
    <cellStyle name="Денежный 208 2" xfId="457"/>
    <cellStyle name="Денежный 208 2 2" xfId="2488"/>
    <cellStyle name="Денежный 208 3" xfId="2487"/>
    <cellStyle name="Денежный 209" xfId="458"/>
    <cellStyle name="Денежный 209 2" xfId="459"/>
    <cellStyle name="Денежный 209 2 2" xfId="2490"/>
    <cellStyle name="Денежный 209 3" xfId="2489"/>
    <cellStyle name="Денежный 21" xfId="460"/>
    <cellStyle name="Денежный 21 2" xfId="461"/>
    <cellStyle name="Денежный 21 2 2" xfId="462"/>
    <cellStyle name="Денежный 21 2 2 2" xfId="463"/>
    <cellStyle name="Денежный 21 2 2 2 2" xfId="2494"/>
    <cellStyle name="Денежный 21 2 2 3" xfId="2493"/>
    <cellStyle name="Денежный 21 2 3" xfId="464"/>
    <cellStyle name="Денежный 21 2 3 2" xfId="465"/>
    <cellStyle name="Денежный 21 2 3 2 2" xfId="2496"/>
    <cellStyle name="Денежный 21 2 3 3" xfId="2495"/>
    <cellStyle name="Денежный 21 2 4" xfId="2492"/>
    <cellStyle name="Денежный 21 3" xfId="2491"/>
    <cellStyle name="Денежный 210" xfId="466"/>
    <cellStyle name="Денежный 210 2" xfId="467"/>
    <cellStyle name="Денежный 210 2 2" xfId="2498"/>
    <cellStyle name="Денежный 210 3" xfId="2497"/>
    <cellStyle name="Денежный 211" xfId="468"/>
    <cellStyle name="Денежный 211 2" xfId="469"/>
    <cellStyle name="Денежный 211 2 2" xfId="2500"/>
    <cellStyle name="Денежный 211 3" xfId="2499"/>
    <cellStyle name="Денежный 212" xfId="470"/>
    <cellStyle name="Денежный 212 2" xfId="471"/>
    <cellStyle name="Денежный 212 2 2" xfId="2502"/>
    <cellStyle name="Денежный 212 3" xfId="2501"/>
    <cellStyle name="Денежный 213" xfId="472"/>
    <cellStyle name="Денежный 213 2" xfId="473"/>
    <cellStyle name="Денежный 213 2 2" xfId="2504"/>
    <cellStyle name="Денежный 213 3" xfId="2503"/>
    <cellStyle name="Денежный 214" xfId="474"/>
    <cellStyle name="Денежный 214 2" xfId="475"/>
    <cellStyle name="Денежный 214 2 2" xfId="2506"/>
    <cellStyle name="Денежный 214 3" xfId="2505"/>
    <cellStyle name="Денежный 215" xfId="476"/>
    <cellStyle name="Денежный 215 2" xfId="477"/>
    <cellStyle name="Денежный 215 2 2" xfId="2508"/>
    <cellStyle name="Денежный 215 3" xfId="2507"/>
    <cellStyle name="Денежный 216" xfId="478"/>
    <cellStyle name="Денежный 216 2" xfId="479"/>
    <cellStyle name="Денежный 216 2 2" xfId="2510"/>
    <cellStyle name="Денежный 216 3" xfId="2509"/>
    <cellStyle name="Денежный 217" xfId="480"/>
    <cellStyle name="Денежный 217 2" xfId="481"/>
    <cellStyle name="Денежный 217 2 2" xfId="2512"/>
    <cellStyle name="Денежный 217 3" xfId="2511"/>
    <cellStyle name="Денежный 218" xfId="482"/>
    <cellStyle name="Денежный 218 2" xfId="483"/>
    <cellStyle name="Денежный 218 2 2" xfId="2514"/>
    <cellStyle name="Денежный 218 3" xfId="2513"/>
    <cellStyle name="Денежный 219" xfId="484"/>
    <cellStyle name="Денежный 219 2" xfId="485"/>
    <cellStyle name="Денежный 219 2 2" xfId="2516"/>
    <cellStyle name="Денежный 219 3" xfId="2515"/>
    <cellStyle name="Денежный 22" xfId="486"/>
    <cellStyle name="Денежный 22 2" xfId="487"/>
    <cellStyle name="Денежный 22 2 2" xfId="488"/>
    <cellStyle name="Денежный 22 2 2 2" xfId="489"/>
    <cellStyle name="Денежный 22 2 2 2 2" xfId="2520"/>
    <cellStyle name="Денежный 22 2 2 3" xfId="2519"/>
    <cellStyle name="Денежный 22 2 3" xfId="490"/>
    <cellStyle name="Денежный 22 2 3 2" xfId="491"/>
    <cellStyle name="Денежный 22 2 3 2 2" xfId="2522"/>
    <cellStyle name="Денежный 22 2 3 3" xfId="2521"/>
    <cellStyle name="Денежный 22 2 4" xfId="2518"/>
    <cellStyle name="Денежный 22 3" xfId="2517"/>
    <cellStyle name="Денежный 220" xfId="492"/>
    <cellStyle name="Денежный 220 2" xfId="493"/>
    <cellStyle name="Денежный 220 2 2" xfId="2524"/>
    <cellStyle name="Денежный 220 3" xfId="2523"/>
    <cellStyle name="Денежный 221" xfId="494"/>
    <cellStyle name="Денежный 221 2" xfId="495"/>
    <cellStyle name="Денежный 221 2 2" xfId="2526"/>
    <cellStyle name="Денежный 221 3" xfId="2525"/>
    <cellStyle name="Денежный 222" xfId="496"/>
    <cellStyle name="Денежный 222 2" xfId="497"/>
    <cellStyle name="Денежный 222 2 2" xfId="2528"/>
    <cellStyle name="Денежный 222 3" xfId="2527"/>
    <cellStyle name="Денежный 223" xfId="498"/>
    <cellStyle name="Денежный 223 2" xfId="499"/>
    <cellStyle name="Денежный 223 2 2" xfId="2530"/>
    <cellStyle name="Денежный 223 3" xfId="2529"/>
    <cellStyle name="Денежный 224" xfId="500"/>
    <cellStyle name="Денежный 224 2" xfId="501"/>
    <cellStyle name="Денежный 224 2 2" xfId="2532"/>
    <cellStyle name="Денежный 224 3" xfId="2531"/>
    <cellStyle name="Денежный 225" xfId="502"/>
    <cellStyle name="Денежный 225 2" xfId="2533"/>
    <cellStyle name="Денежный 226" xfId="503"/>
    <cellStyle name="Денежный 226 2" xfId="2534"/>
    <cellStyle name="Денежный 227" xfId="504"/>
    <cellStyle name="Денежный 227 2" xfId="2535"/>
    <cellStyle name="Денежный 228" xfId="505"/>
    <cellStyle name="Денежный 228 2" xfId="2536"/>
    <cellStyle name="Денежный 229" xfId="506"/>
    <cellStyle name="Денежный 229 2" xfId="2537"/>
    <cellStyle name="Денежный 23" xfId="507"/>
    <cellStyle name="Денежный 23 2" xfId="508"/>
    <cellStyle name="Денежный 23 2 2" xfId="509"/>
    <cellStyle name="Денежный 23 2 2 2" xfId="510"/>
    <cellStyle name="Денежный 23 2 2 2 2" xfId="2541"/>
    <cellStyle name="Денежный 23 2 2 3" xfId="2540"/>
    <cellStyle name="Денежный 23 2 3" xfId="511"/>
    <cellStyle name="Денежный 23 2 3 2" xfId="512"/>
    <cellStyle name="Денежный 23 2 3 2 2" xfId="2543"/>
    <cellStyle name="Денежный 23 2 3 3" xfId="2542"/>
    <cellStyle name="Денежный 23 2 4" xfId="2539"/>
    <cellStyle name="Денежный 23 3" xfId="2538"/>
    <cellStyle name="Денежный 230" xfId="513"/>
    <cellStyle name="Денежный 230 2" xfId="2544"/>
    <cellStyle name="Денежный 231" xfId="514"/>
    <cellStyle name="Денежный 231 2" xfId="2545"/>
    <cellStyle name="Денежный 232" xfId="515"/>
    <cellStyle name="Денежный 232 2" xfId="2546"/>
    <cellStyle name="Денежный 233" xfId="516"/>
    <cellStyle name="Денежный 233 2" xfId="2547"/>
    <cellStyle name="Денежный 234" xfId="517"/>
    <cellStyle name="Денежный 234 2" xfId="2548"/>
    <cellStyle name="Денежный 235" xfId="518"/>
    <cellStyle name="Денежный 235 2" xfId="2549"/>
    <cellStyle name="Денежный 236" xfId="519"/>
    <cellStyle name="Денежный 236 2" xfId="2550"/>
    <cellStyle name="Денежный 237" xfId="520"/>
    <cellStyle name="Денежный 237 2" xfId="2551"/>
    <cellStyle name="Денежный 238" xfId="521"/>
    <cellStyle name="Денежный 238 2" xfId="2552"/>
    <cellStyle name="Денежный 239" xfId="522"/>
    <cellStyle name="Денежный 239 2" xfId="2553"/>
    <cellStyle name="Денежный 24" xfId="523"/>
    <cellStyle name="Денежный 24 2" xfId="524"/>
    <cellStyle name="Денежный 24 2 2" xfId="525"/>
    <cellStyle name="Денежный 24 2 2 2" xfId="526"/>
    <cellStyle name="Денежный 24 2 2 2 2" xfId="2557"/>
    <cellStyle name="Денежный 24 2 2 3" xfId="2556"/>
    <cellStyle name="Денежный 24 2 3" xfId="527"/>
    <cellStyle name="Денежный 24 2 3 2" xfId="528"/>
    <cellStyle name="Денежный 24 2 3 2 2" xfId="2559"/>
    <cellStyle name="Денежный 24 2 3 3" xfId="2558"/>
    <cellStyle name="Денежный 24 2 4" xfId="2555"/>
    <cellStyle name="Денежный 24 3" xfId="2554"/>
    <cellStyle name="Денежный 240" xfId="529"/>
    <cellStyle name="Денежный 240 2" xfId="2560"/>
    <cellStyle name="Денежный 241" xfId="530"/>
    <cellStyle name="Денежный 241 2" xfId="2561"/>
    <cellStyle name="Денежный 242" xfId="531"/>
    <cellStyle name="Денежный 242 2" xfId="2562"/>
    <cellStyle name="Денежный 243" xfId="532"/>
    <cellStyle name="Денежный 243 2" xfId="2563"/>
    <cellStyle name="Денежный 244" xfId="533"/>
    <cellStyle name="Денежный 244 2" xfId="2564"/>
    <cellStyle name="Денежный 245" xfId="534"/>
    <cellStyle name="Денежный 245 2" xfId="2565"/>
    <cellStyle name="Денежный 246" xfId="535"/>
    <cellStyle name="Денежный 246 2" xfId="2566"/>
    <cellStyle name="Денежный 247" xfId="536"/>
    <cellStyle name="Денежный 247 2" xfId="2567"/>
    <cellStyle name="Денежный 248" xfId="537"/>
    <cellStyle name="Денежный 248 2" xfId="2568"/>
    <cellStyle name="Денежный 249" xfId="538"/>
    <cellStyle name="Денежный 249 2" xfId="2569"/>
    <cellStyle name="Денежный 25" xfId="539"/>
    <cellStyle name="Денежный 25 2" xfId="540"/>
    <cellStyle name="Денежный 25 2 2" xfId="541"/>
    <cellStyle name="Денежный 25 2 2 2" xfId="542"/>
    <cellStyle name="Денежный 25 2 2 2 2" xfId="2573"/>
    <cellStyle name="Денежный 25 2 2 3" xfId="2572"/>
    <cellStyle name="Денежный 25 2 3" xfId="543"/>
    <cellStyle name="Денежный 25 2 3 2" xfId="544"/>
    <cellStyle name="Денежный 25 2 3 2 2" xfId="2575"/>
    <cellStyle name="Денежный 25 2 3 3" xfId="2574"/>
    <cellStyle name="Денежный 25 2 4" xfId="2571"/>
    <cellStyle name="Денежный 25 3" xfId="2570"/>
    <cellStyle name="Денежный 250" xfId="545"/>
    <cellStyle name="Денежный 250 2" xfId="2576"/>
    <cellStyle name="Денежный 251" xfId="546"/>
    <cellStyle name="Денежный 251 2" xfId="2577"/>
    <cellStyle name="Денежный 252" xfId="547"/>
    <cellStyle name="Денежный 252 2" xfId="2578"/>
    <cellStyle name="Денежный 253" xfId="548"/>
    <cellStyle name="Денежный 253 2" xfId="2579"/>
    <cellStyle name="Денежный 254" xfId="549"/>
    <cellStyle name="Денежный 254 2" xfId="2580"/>
    <cellStyle name="Денежный 255" xfId="550"/>
    <cellStyle name="Денежный 255 2" xfId="2581"/>
    <cellStyle name="Денежный 256" xfId="551"/>
    <cellStyle name="Денежный 256 2" xfId="2582"/>
    <cellStyle name="Денежный 257" xfId="552"/>
    <cellStyle name="Денежный 257 2" xfId="2583"/>
    <cellStyle name="Денежный 258" xfId="553"/>
    <cellStyle name="Денежный 258 2" xfId="2584"/>
    <cellStyle name="Денежный 259" xfId="554"/>
    <cellStyle name="Денежный 259 2" xfId="2585"/>
    <cellStyle name="Денежный 26" xfId="555"/>
    <cellStyle name="Денежный 26 2" xfId="556"/>
    <cellStyle name="Денежный 26 2 2" xfId="557"/>
    <cellStyle name="Денежный 26 2 2 2" xfId="558"/>
    <cellStyle name="Денежный 26 2 2 2 2" xfId="2589"/>
    <cellStyle name="Денежный 26 2 2 3" xfId="2588"/>
    <cellStyle name="Денежный 26 2 3" xfId="559"/>
    <cellStyle name="Денежный 26 2 3 2" xfId="560"/>
    <cellStyle name="Денежный 26 2 3 2 2" xfId="2591"/>
    <cellStyle name="Денежный 26 2 3 3" xfId="2590"/>
    <cellStyle name="Денежный 26 2 4" xfId="2587"/>
    <cellStyle name="Денежный 26 3" xfId="2586"/>
    <cellStyle name="Денежный 260" xfId="561"/>
    <cellStyle name="Денежный 260 2" xfId="2592"/>
    <cellStyle name="Денежный 261" xfId="562"/>
    <cellStyle name="Денежный 261 2" xfId="2593"/>
    <cellStyle name="Денежный 262" xfId="563"/>
    <cellStyle name="Денежный 262 2" xfId="2594"/>
    <cellStyle name="Денежный 263" xfId="564"/>
    <cellStyle name="Денежный 263 2" xfId="2595"/>
    <cellStyle name="Денежный 264" xfId="565"/>
    <cellStyle name="Денежный 264 2" xfId="2596"/>
    <cellStyle name="Денежный 265" xfId="566"/>
    <cellStyle name="Денежный 265 2" xfId="2597"/>
    <cellStyle name="Денежный 266" xfId="567"/>
    <cellStyle name="Денежный 266 2" xfId="2598"/>
    <cellStyle name="Денежный 267" xfId="568"/>
    <cellStyle name="Денежный 267 2" xfId="2599"/>
    <cellStyle name="Денежный 268" xfId="569"/>
    <cellStyle name="Денежный 268 2" xfId="2600"/>
    <cellStyle name="Денежный 269" xfId="570"/>
    <cellStyle name="Денежный 269 2" xfId="2601"/>
    <cellStyle name="Денежный 27" xfId="571"/>
    <cellStyle name="Денежный 27 2" xfId="572"/>
    <cellStyle name="Денежный 27 2 2" xfId="573"/>
    <cellStyle name="Денежный 27 2 2 2" xfId="574"/>
    <cellStyle name="Денежный 27 2 2 2 2" xfId="2605"/>
    <cellStyle name="Денежный 27 2 2 3" xfId="2604"/>
    <cellStyle name="Денежный 27 2 3" xfId="575"/>
    <cellStyle name="Денежный 27 2 3 2" xfId="576"/>
    <cellStyle name="Денежный 27 2 3 2 2" xfId="2607"/>
    <cellStyle name="Денежный 27 2 3 3" xfId="2606"/>
    <cellStyle name="Денежный 27 2 4" xfId="2603"/>
    <cellStyle name="Денежный 27 3" xfId="2602"/>
    <cellStyle name="Денежный 270" xfId="577"/>
    <cellStyle name="Денежный 270 2" xfId="2608"/>
    <cellStyle name="Денежный 271" xfId="578"/>
    <cellStyle name="Денежный 271 2" xfId="2609"/>
    <cellStyle name="Денежный 272" xfId="579"/>
    <cellStyle name="Денежный 272 2" xfId="2610"/>
    <cellStyle name="Денежный 273" xfId="580"/>
    <cellStyle name="Денежный 273 2" xfId="2611"/>
    <cellStyle name="Денежный 274" xfId="581"/>
    <cellStyle name="Денежный 274 2" xfId="2612"/>
    <cellStyle name="Денежный 275" xfId="582"/>
    <cellStyle name="Денежный 275 2" xfId="2613"/>
    <cellStyle name="Денежный 276" xfId="583"/>
    <cellStyle name="Денежный 276 2" xfId="2614"/>
    <cellStyle name="Денежный 277" xfId="584"/>
    <cellStyle name="Денежный 277 2" xfId="2615"/>
    <cellStyle name="Денежный 278" xfId="585"/>
    <cellStyle name="Денежный 278 2" xfId="2616"/>
    <cellStyle name="Денежный 279" xfId="586"/>
    <cellStyle name="Денежный 279 2" xfId="2617"/>
    <cellStyle name="Денежный 28" xfId="587"/>
    <cellStyle name="Денежный 28 2" xfId="588"/>
    <cellStyle name="Денежный 28 2 2" xfId="589"/>
    <cellStyle name="Денежный 28 2 2 2" xfId="590"/>
    <cellStyle name="Денежный 28 2 2 2 2" xfId="2621"/>
    <cellStyle name="Денежный 28 2 2 3" xfId="2620"/>
    <cellStyle name="Денежный 28 2 3" xfId="591"/>
    <cellStyle name="Денежный 28 2 3 2" xfId="592"/>
    <cellStyle name="Денежный 28 2 3 2 2" xfId="2623"/>
    <cellStyle name="Денежный 28 2 3 3" xfId="2622"/>
    <cellStyle name="Денежный 28 2 4" xfId="2619"/>
    <cellStyle name="Денежный 28 3" xfId="2618"/>
    <cellStyle name="Денежный 280" xfId="593"/>
    <cellStyle name="Денежный 280 2" xfId="2624"/>
    <cellStyle name="Денежный 281" xfId="594"/>
    <cellStyle name="Денежный 281 2" xfId="2625"/>
    <cellStyle name="Денежный 282" xfId="595"/>
    <cellStyle name="Денежный 282 2" xfId="2626"/>
    <cellStyle name="Денежный 283" xfId="596"/>
    <cellStyle name="Денежный 283 2" xfId="2627"/>
    <cellStyle name="Денежный 284" xfId="597"/>
    <cellStyle name="Денежный 284 2" xfId="2628"/>
    <cellStyle name="Денежный 285" xfId="598"/>
    <cellStyle name="Денежный 285 2" xfId="2629"/>
    <cellStyle name="Денежный 286" xfId="599"/>
    <cellStyle name="Денежный 286 2" xfId="2630"/>
    <cellStyle name="Денежный 287" xfId="600"/>
    <cellStyle name="Денежный 287 2" xfId="2631"/>
    <cellStyle name="Денежный 288" xfId="601"/>
    <cellStyle name="Денежный 288 2" xfId="2632"/>
    <cellStyle name="Денежный 289" xfId="602"/>
    <cellStyle name="Денежный 289 2" xfId="2633"/>
    <cellStyle name="Денежный 29" xfId="603"/>
    <cellStyle name="Денежный 29 2" xfId="604"/>
    <cellStyle name="Денежный 29 2 2" xfId="605"/>
    <cellStyle name="Денежный 29 2 2 2" xfId="606"/>
    <cellStyle name="Денежный 29 2 2 2 2" xfId="2637"/>
    <cellStyle name="Денежный 29 2 2 3" xfId="2636"/>
    <cellStyle name="Денежный 29 2 3" xfId="607"/>
    <cellStyle name="Денежный 29 2 3 2" xfId="608"/>
    <cellStyle name="Денежный 29 2 3 2 2" xfId="2639"/>
    <cellStyle name="Денежный 29 2 3 3" xfId="2638"/>
    <cellStyle name="Денежный 29 2 4" xfId="2635"/>
    <cellStyle name="Денежный 29 3" xfId="2634"/>
    <cellStyle name="Денежный 290" xfId="609"/>
    <cellStyle name="Денежный 290 2" xfId="2640"/>
    <cellStyle name="Денежный 291" xfId="610"/>
    <cellStyle name="Денежный 291 2" xfId="2641"/>
    <cellStyle name="Денежный 292" xfId="611"/>
    <cellStyle name="Денежный 292 2" xfId="2642"/>
    <cellStyle name="Денежный 293" xfId="612"/>
    <cellStyle name="Денежный 293 2" xfId="2643"/>
    <cellStyle name="Денежный 294" xfId="613"/>
    <cellStyle name="Денежный 294 2" xfId="2644"/>
    <cellStyle name="Денежный 295" xfId="614"/>
    <cellStyle name="Денежный 295 2" xfId="2645"/>
    <cellStyle name="Денежный 296" xfId="615"/>
    <cellStyle name="Денежный 296 2" xfId="2646"/>
    <cellStyle name="Денежный 297" xfId="616"/>
    <cellStyle name="Денежный 297 2" xfId="2647"/>
    <cellStyle name="Денежный 298" xfId="617"/>
    <cellStyle name="Денежный 298 2" xfId="2648"/>
    <cellStyle name="Денежный 299" xfId="618"/>
    <cellStyle name="Денежный 299 2" xfId="2649"/>
    <cellStyle name="Денежный 3" xfId="619"/>
    <cellStyle name="Денежный 3 2" xfId="620"/>
    <cellStyle name="Денежный 3 2 2" xfId="621"/>
    <cellStyle name="Денежный 3 2 2 2" xfId="622"/>
    <cellStyle name="Денежный 3 2 2 2 2" xfId="2653"/>
    <cellStyle name="Денежный 3 2 2 3" xfId="2652"/>
    <cellStyle name="Денежный 3 2 3" xfId="623"/>
    <cellStyle name="Денежный 3 2 3 2" xfId="624"/>
    <cellStyle name="Денежный 3 2 3 2 2" xfId="2655"/>
    <cellStyle name="Денежный 3 2 3 3" xfId="2654"/>
    <cellStyle name="Денежный 3 2 4" xfId="2651"/>
    <cellStyle name="Денежный 3 3" xfId="2650"/>
    <cellStyle name="Денежный 30" xfId="625"/>
    <cellStyle name="Денежный 30 2" xfId="626"/>
    <cellStyle name="Денежный 30 2 2" xfId="627"/>
    <cellStyle name="Денежный 30 2 2 2" xfId="628"/>
    <cellStyle name="Денежный 30 2 2 2 2" xfId="2659"/>
    <cellStyle name="Денежный 30 2 2 3" xfId="2658"/>
    <cellStyle name="Денежный 30 2 3" xfId="629"/>
    <cellStyle name="Денежный 30 2 3 2" xfId="630"/>
    <cellStyle name="Денежный 30 2 3 2 2" xfId="2661"/>
    <cellStyle name="Денежный 30 2 3 3" xfId="2660"/>
    <cellStyle name="Денежный 30 2 4" xfId="2657"/>
    <cellStyle name="Денежный 30 3" xfId="2656"/>
    <cellStyle name="Денежный 300" xfId="631"/>
    <cellStyle name="Денежный 300 2" xfId="2662"/>
    <cellStyle name="Денежный 301" xfId="632"/>
    <cellStyle name="Денежный 301 2" xfId="2663"/>
    <cellStyle name="Денежный 302" xfId="633"/>
    <cellStyle name="Денежный 302 2" xfId="2664"/>
    <cellStyle name="Денежный 303" xfId="634"/>
    <cellStyle name="Денежный 303 2" xfId="2665"/>
    <cellStyle name="Денежный 304" xfId="635"/>
    <cellStyle name="Денежный 304 2" xfId="2666"/>
    <cellStyle name="Денежный 305" xfId="636"/>
    <cellStyle name="Денежный 305 2" xfId="2667"/>
    <cellStyle name="Денежный 306" xfId="637"/>
    <cellStyle name="Денежный 306 2" xfId="2668"/>
    <cellStyle name="Денежный 307" xfId="638"/>
    <cellStyle name="Денежный 307 2" xfId="2669"/>
    <cellStyle name="Денежный 308" xfId="639"/>
    <cellStyle name="Денежный 308 2" xfId="2670"/>
    <cellStyle name="Денежный 309" xfId="640"/>
    <cellStyle name="Денежный 309 2" xfId="2671"/>
    <cellStyle name="Денежный 31" xfId="641"/>
    <cellStyle name="Денежный 31 2" xfId="642"/>
    <cellStyle name="Денежный 31 2 2" xfId="643"/>
    <cellStyle name="Денежный 31 2 2 2" xfId="644"/>
    <cellStyle name="Денежный 31 2 2 2 2" xfId="2675"/>
    <cellStyle name="Денежный 31 2 2 3" xfId="2674"/>
    <cellStyle name="Денежный 31 2 3" xfId="645"/>
    <cellStyle name="Денежный 31 2 3 2" xfId="646"/>
    <cellStyle name="Денежный 31 2 3 2 2" xfId="2677"/>
    <cellStyle name="Денежный 31 2 3 3" xfId="2676"/>
    <cellStyle name="Денежный 31 2 4" xfId="2673"/>
    <cellStyle name="Денежный 31 3" xfId="2672"/>
    <cellStyle name="Денежный 310" xfId="647"/>
    <cellStyle name="Денежный 310 2" xfId="2678"/>
    <cellStyle name="Денежный 311" xfId="648"/>
    <cellStyle name="Денежный 311 2" xfId="2679"/>
    <cellStyle name="Денежный 312" xfId="649"/>
    <cellStyle name="Денежный 312 2" xfId="2680"/>
    <cellStyle name="Денежный 313" xfId="650"/>
    <cellStyle name="Денежный 313 2" xfId="2681"/>
    <cellStyle name="Денежный 314" xfId="651"/>
    <cellStyle name="Денежный 314 2" xfId="2682"/>
    <cellStyle name="Денежный 315" xfId="652"/>
    <cellStyle name="Денежный 315 2" xfId="2683"/>
    <cellStyle name="Денежный 316" xfId="653"/>
    <cellStyle name="Денежный 316 2" xfId="2684"/>
    <cellStyle name="Денежный 317" xfId="654"/>
    <cellStyle name="Денежный 317 2" xfId="2685"/>
    <cellStyle name="Денежный 318" xfId="655"/>
    <cellStyle name="Денежный 318 2" xfId="2686"/>
    <cellStyle name="Денежный 319" xfId="656"/>
    <cellStyle name="Денежный 319 2" xfId="2687"/>
    <cellStyle name="Денежный 32" xfId="657"/>
    <cellStyle name="Денежный 32 2" xfId="658"/>
    <cellStyle name="Денежный 32 2 2" xfId="2689"/>
    <cellStyle name="Денежный 32 3" xfId="2688"/>
    <cellStyle name="Денежный 320" xfId="659"/>
    <cellStyle name="Денежный 320 2" xfId="2690"/>
    <cellStyle name="Денежный 321" xfId="660"/>
    <cellStyle name="Денежный 321 2" xfId="2691"/>
    <cellStyle name="Денежный 322" xfId="661"/>
    <cellStyle name="Денежный 322 2" xfId="2692"/>
    <cellStyle name="Денежный 323" xfId="662"/>
    <cellStyle name="Денежный 323 2" xfId="2693"/>
    <cellStyle name="Денежный 324" xfId="663"/>
    <cellStyle name="Денежный 324 2" xfId="2694"/>
    <cellStyle name="Денежный 325" xfId="664"/>
    <cellStyle name="Денежный 325 2" xfId="2695"/>
    <cellStyle name="Денежный 326" xfId="665"/>
    <cellStyle name="Денежный 326 2" xfId="2696"/>
    <cellStyle name="Денежный 327" xfId="666"/>
    <cellStyle name="Денежный 327 2" xfId="2697"/>
    <cellStyle name="Денежный 328" xfId="667"/>
    <cellStyle name="Денежный 328 2" xfId="2698"/>
    <cellStyle name="Денежный 329" xfId="668"/>
    <cellStyle name="Денежный 329 2" xfId="2699"/>
    <cellStyle name="Денежный 33" xfId="669"/>
    <cellStyle name="Денежный 33 2" xfId="670"/>
    <cellStyle name="Денежный 33 2 2" xfId="2701"/>
    <cellStyle name="Денежный 33 3" xfId="2700"/>
    <cellStyle name="Денежный 330" xfId="671"/>
    <cellStyle name="Денежный 330 2" xfId="2702"/>
    <cellStyle name="Денежный 331" xfId="672"/>
    <cellStyle name="Денежный 331 2" xfId="2703"/>
    <cellStyle name="Денежный 332" xfId="673"/>
    <cellStyle name="Денежный 332 2" xfId="2704"/>
    <cellStyle name="Денежный 333" xfId="674"/>
    <cellStyle name="Денежный 333 2" xfId="2705"/>
    <cellStyle name="Денежный 334" xfId="675"/>
    <cellStyle name="Денежный 334 2" xfId="2706"/>
    <cellStyle name="Денежный 335" xfId="676"/>
    <cellStyle name="Денежный 335 2" xfId="2707"/>
    <cellStyle name="Денежный 336" xfId="677"/>
    <cellStyle name="Денежный 336 2" xfId="2708"/>
    <cellStyle name="Денежный 337" xfId="678"/>
    <cellStyle name="Денежный 337 2" xfId="2709"/>
    <cellStyle name="Денежный 338" xfId="679"/>
    <cellStyle name="Денежный 338 2" xfId="2710"/>
    <cellStyle name="Денежный 339" xfId="680"/>
    <cellStyle name="Денежный 339 2" xfId="2711"/>
    <cellStyle name="Денежный 34" xfId="681"/>
    <cellStyle name="Денежный 34 2" xfId="682"/>
    <cellStyle name="Денежный 34 2 2" xfId="2713"/>
    <cellStyle name="Денежный 34 3" xfId="2712"/>
    <cellStyle name="Денежный 340" xfId="683"/>
    <cellStyle name="Денежный 340 2" xfId="2714"/>
    <cellStyle name="Денежный 341" xfId="684"/>
    <cellStyle name="Денежный 341 2" xfId="2715"/>
    <cellStyle name="Денежный 342" xfId="685"/>
    <cellStyle name="Денежный 342 2" xfId="2716"/>
    <cellStyle name="Денежный 343" xfId="686"/>
    <cellStyle name="Денежный 343 2" xfId="2717"/>
    <cellStyle name="Денежный 344" xfId="687"/>
    <cellStyle name="Денежный 344 2" xfId="2718"/>
    <cellStyle name="Денежный 345" xfId="688"/>
    <cellStyle name="Денежный 345 2" xfId="2719"/>
    <cellStyle name="Денежный 346" xfId="689"/>
    <cellStyle name="Денежный 346 2" xfId="2720"/>
    <cellStyle name="Денежный 347" xfId="690"/>
    <cellStyle name="Денежный 347 2" xfId="2721"/>
    <cellStyle name="Денежный 348" xfId="691"/>
    <cellStyle name="Денежный 348 2" xfId="2722"/>
    <cellStyle name="Денежный 349" xfId="692"/>
    <cellStyle name="Денежный 349 2" xfId="2723"/>
    <cellStyle name="Денежный 35" xfId="693"/>
    <cellStyle name="Денежный 35 2" xfId="694"/>
    <cellStyle name="Денежный 35 2 2" xfId="2725"/>
    <cellStyle name="Денежный 35 3" xfId="2724"/>
    <cellStyle name="Денежный 350" xfId="695"/>
    <cellStyle name="Денежный 350 2" xfId="2726"/>
    <cellStyle name="Денежный 351" xfId="696"/>
    <cellStyle name="Денежный 351 2" xfId="2727"/>
    <cellStyle name="Денежный 352" xfId="697"/>
    <cellStyle name="Денежный 352 2" xfId="2728"/>
    <cellStyle name="Денежный 353" xfId="698"/>
    <cellStyle name="Денежный 353 2" xfId="2729"/>
    <cellStyle name="Денежный 354" xfId="699"/>
    <cellStyle name="Денежный 354 2" xfId="2730"/>
    <cellStyle name="Денежный 355" xfId="700"/>
    <cellStyle name="Денежный 355 2" xfId="2731"/>
    <cellStyle name="Денежный 356" xfId="701"/>
    <cellStyle name="Денежный 356 2" xfId="2732"/>
    <cellStyle name="Денежный 357" xfId="702"/>
    <cellStyle name="Денежный 357 2" xfId="2733"/>
    <cellStyle name="Денежный 358" xfId="703"/>
    <cellStyle name="Денежный 358 2" xfId="2734"/>
    <cellStyle name="Денежный 359" xfId="704"/>
    <cellStyle name="Денежный 359 2" xfId="2735"/>
    <cellStyle name="Денежный 36" xfId="705"/>
    <cellStyle name="Денежный 36 2" xfId="706"/>
    <cellStyle name="Денежный 36 2 2" xfId="2737"/>
    <cellStyle name="Денежный 36 3" xfId="2736"/>
    <cellStyle name="Денежный 360" xfId="707"/>
    <cellStyle name="Денежный 360 2" xfId="2738"/>
    <cellStyle name="Денежный 361" xfId="708"/>
    <cellStyle name="Денежный 361 2" xfId="2739"/>
    <cellStyle name="Денежный 362" xfId="709"/>
    <cellStyle name="Денежный 362 2" xfId="2740"/>
    <cellStyle name="Денежный 363" xfId="710"/>
    <cellStyle name="Денежный 363 2" xfId="2741"/>
    <cellStyle name="Денежный 364" xfId="711"/>
    <cellStyle name="Денежный 364 2" xfId="2742"/>
    <cellStyle name="Денежный 365" xfId="712"/>
    <cellStyle name="Денежный 365 2" xfId="2743"/>
    <cellStyle name="Денежный 366" xfId="713"/>
    <cellStyle name="Денежный 366 2" xfId="2744"/>
    <cellStyle name="Денежный 367" xfId="714"/>
    <cellStyle name="Денежный 367 2" xfId="2745"/>
    <cellStyle name="Денежный 368" xfId="715"/>
    <cellStyle name="Денежный 368 2" xfId="2746"/>
    <cellStyle name="Денежный 369" xfId="716"/>
    <cellStyle name="Денежный 369 2" xfId="2747"/>
    <cellStyle name="Денежный 37" xfId="717"/>
    <cellStyle name="Денежный 37 2" xfId="718"/>
    <cellStyle name="Денежный 37 2 2" xfId="2749"/>
    <cellStyle name="Денежный 37 3" xfId="2748"/>
    <cellStyle name="Денежный 370" xfId="719"/>
    <cellStyle name="Денежный 370 2" xfId="2750"/>
    <cellStyle name="Денежный 371" xfId="720"/>
    <cellStyle name="Денежный 371 2" xfId="2751"/>
    <cellStyle name="Денежный 372" xfId="721"/>
    <cellStyle name="Денежный 372 2" xfId="2752"/>
    <cellStyle name="Денежный 373" xfId="722"/>
    <cellStyle name="Денежный 373 2" xfId="2753"/>
    <cellStyle name="Денежный 374" xfId="723"/>
    <cellStyle name="Денежный 374 2" xfId="2754"/>
    <cellStyle name="Денежный 375" xfId="724"/>
    <cellStyle name="Денежный 375 2" xfId="2755"/>
    <cellStyle name="Денежный 376" xfId="725"/>
    <cellStyle name="Денежный 376 2" xfId="2756"/>
    <cellStyle name="Денежный 377" xfId="726"/>
    <cellStyle name="Денежный 377 2" xfId="2757"/>
    <cellStyle name="Денежный 378" xfId="727"/>
    <cellStyle name="Денежный 378 2" xfId="2758"/>
    <cellStyle name="Денежный 379" xfId="728"/>
    <cellStyle name="Денежный 379 2" xfId="2759"/>
    <cellStyle name="Денежный 38" xfId="729"/>
    <cellStyle name="Денежный 38 2" xfId="730"/>
    <cellStyle name="Денежный 38 2 2" xfId="2761"/>
    <cellStyle name="Денежный 38 3" xfId="2760"/>
    <cellStyle name="Денежный 380" xfId="731"/>
    <cellStyle name="Денежный 380 2" xfId="2762"/>
    <cellStyle name="Денежный 381" xfId="732"/>
    <cellStyle name="Денежный 381 2" xfId="2763"/>
    <cellStyle name="Денежный 382" xfId="733"/>
    <cellStyle name="Денежный 382 2" xfId="2764"/>
    <cellStyle name="Денежный 383" xfId="734"/>
    <cellStyle name="Денежный 383 2" xfId="2765"/>
    <cellStyle name="Денежный 384" xfId="735"/>
    <cellStyle name="Денежный 384 2" xfId="2766"/>
    <cellStyle name="Денежный 385" xfId="736"/>
    <cellStyle name="Денежный 385 2" xfId="2767"/>
    <cellStyle name="Денежный 386" xfId="737"/>
    <cellStyle name="Денежный 386 2" xfId="2768"/>
    <cellStyle name="Денежный 387" xfId="738"/>
    <cellStyle name="Денежный 387 2" xfId="2769"/>
    <cellStyle name="Денежный 388" xfId="739"/>
    <cellStyle name="Денежный 388 2" xfId="2770"/>
    <cellStyle name="Денежный 389" xfId="740"/>
    <cellStyle name="Денежный 389 2" xfId="2771"/>
    <cellStyle name="Денежный 39" xfId="741"/>
    <cellStyle name="Денежный 39 2" xfId="742"/>
    <cellStyle name="Денежный 39 2 2" xfId="2773"/>
    <cellStyle name="Денежный 39 3" xfId="2772"/>
    <cellStyle name="Денежный 390" xfId="743"/>
    <cellStyle name="Денежный 390 2" xfId="2774"/>
    <cellStyle name="Денежный 391" xfId="744"/>
    <cellStyle name="Денежный 391 2" xfId="2775"/>
    <cellStyle name="Денежный 392" xfId="745"/>
    <cellStyle name="Денежный 392 2" xfId="2776"/>
    <cellStyle name="Денежный 393" xfId="746"/>
    <cellStyle name="Денежный 393 2" xfId="2777"/>
    <cellStyle name="Денежный 394" xfId="747"/>
    <cellStyle name="Денежный 394 2" xfId="2778"/>
    <cellStyle name="Денежный 395" xfId="748"/>
    <cellStyle name="Денежный 395 2" xfId="2779"/>
    <cellStyle name="Денежный 396" xfId="749"/>
    <cellStyle name="Денежный 396 2" xfId="2780"/>
    <cellStyle name="Денежный 397" xfId="750"/>
    <cellStyle name="Денежный 397 2" xfId="2781"/>
    <cellStyle name="Денежный 398" xfId="751"/>
    <cellStyle name="Денежный 398 2" xfId="2782"/>
    <cellStyle name="Денежный 399" xfId="752"/>
    <cellStyle name="Денежный 399 2" xfId="2783"/>
    <cellStyle name="Денежный 4" xfId="753"/>
    <cellStyle name="Денежный 4 2" xfId="754"/>
    <cellStyle name="Денежный 4 2 2" xfId="755"/>
    <cellStyle name="Денежный 4 2 2 2" xfId="756"/>
    <cellStyle name="Денежный 4 2 2 2 2" xfId="2787"/>
    <cellStyle name="Денежный 4 2 2 3" xfId="2786"/>
    <cellStyle name="Денежный 4 2 3" xfId="757"/>
    <cellStyle name="Денежный 4 2 3 2" xfId="758"/>
    <cellStyle name="Денежный 4 2 3 2 2" xfId="2789"/>
    <cellStyle name="Денежный 4 2 3 3" xfId="2788"/>
    <cellStyle name="Денежный 4 2 4" xfId="2785"/>
    <cellStyle name="Денежный 4 3" xfId="2784"/>
    <cellStyle name="Денежный 40" xfId="759"/>
    <cellStyle name="Денежный 40 2" xfId="760"/>
    <cellStyle name="Денежный 40 2 2" xfId="2791"/>
    <cellStyle name="Денежный 40 3" xfId="2790"/>
    <cellStyle name="Денежный 400" xfId="761"/>
    <cellStyle name="Денежный 400 2" xfId="2792"/>
    <cellStyle name="Денежный 401" xfId="762"/>
    <cellStyle name="Денежный 401 2" xfId="2793"/>
    <cellStyle name="Денежный 402" xfId="763"/>
    <cellStyle name="Денежный 402 2" xfId="2794"/>
    <cellStyle name="Денежный 403" xfId="764"/>
    <cellStyle name="Денежный 403 2" xfId="2795"/>
    <cellStyle name="Денежный 404" xfId="765"/>
    <cellStyle name="Денежный 404 2" xfId="2796"/>
    <cellStyle name="Денежный 41" xfId="766"/>
    <cellStyle name="Денежный 41 2" xfId="767"/>
    <cellStyle name="Денежный 41 2 2" xfId="2798"/>
    <cellStyle name="Денежный 41 3" xfId="2797"/>
    <cellStyle name="Денежный 42" xfId="768"/>
    <cellStyle name="Денежный 42 2" xfId="769"/>
    <cellStyle name="Денежный 42 2 2" xfId="2800"/>
    <cellStyle name="Денежный 42 3" xfId="2799"/>
    <cellStyle name="Денежный 43" xfId="770"/>
    <cellStyle name="Денежный 43 2" xfId="771"/>
    <cellStyle name="Денежный 43 2 2" xfId="2802"/>
    <cellStyle name="Денежный 43 3" xfId="2801"/>
    <cellStyle name="Денежный 44" xfId="772"/>
    <cellStyle name="Денежный 44 2" xfId="773"/>
    <cellStyle name="Денежный 44 2 2" xfId="2804"/>
    <cellStyle name="Денежный 44 3" xfId="2803"/>
    <cellStyle name="Денежный 45" xfId="774"/>
    <cellStyle name="Денежный 45 2" xfId="775"/>
    <cellStyle name="Денежный 45 2 2" xfId="2806"/>
    <cellStyle name="Денежный 45 3" xfId="2805"/>
    <cellStyle name="Денежный 46" xfId="776"/>
    <cellStyle name="Денежный 46 2" xfId="777"/>
    <cellStyle name="Денежный 46 2 2" xfId="2808"/>
    <cellStyle name="Денежный 46 3" xfId="2807"/>
    <cellStyle name="Денежный 47" xfId="778"/>
    <cellStyle name="Денежный 47 2" xfId="779"/>
    <cellStyle name="Денежный 47 2 2" xfId="2810"/>
    <cellStyle name="Денежный 47 3" xfId="2809"/>
    <cellStyle name="Денежный 48" xfId="780"/>
    <cellStyle name="Денежный 48 2" xfId="781"/>
    <cellStyle name="Денежный 48 2 2" xfId="2812"/>
    <cellStyle name="Денежный 48 3" xfId="2811"/>
    <cellStyle name="Денежный 49" xfId="782"/>
    <cellStyle name="Денежный 49 2" xfId="783"/>
    <cellStyle name="Денежный 49 2 2" xfId="2814"/>
    <cellStyle name="Денежный 49 3" xfId="2813"/>
    <cellStyle name="Денежный 5" xfId="784"/>
    <cellStyle name="Денежный 5 2" xfId="785"/>
    <cellStyle name="Денежный 5 2 2" xfId="786"/>
    <cellStyle name="Денежный 5 2 2 2" xfId="787"/>
    <cellStyle name="Денежный 5 2 2 2 2" xfId="2818"/>
    <cellStyle name="Денежный 5 2 2 3" xfId="2817"/>
    <cellStyle name="Денежный 5 2 3" xfId="788"/>
    <cellStyle name="Денежный 5 2 3 2" xfId="789"/>
    <cellStyle name="Денежный 5 2 3 2 2" xfId="2820"/>
    <cellStyle name="Денежный 5 2 3 3" xfId="2819"/>
    <cellStyle name="Денежный 5 2 4" xfId="2816"/>
    <cellStyle name="Денежный 5 3" xfId="2815"/>
    <cellStyle name="Денежный 50" xfId="790"/>
    <cellStyle name="Денежный 50 2" xfId="791"/>
    <cellStyle name="Денежный 50 2 2" xfId="2822"/>
    <cellStyle name="Денежный 50 3" xfId="2821"/>
    <cellStyle name="Денежный 51" xfId="792"/>
    <cellStyle name="Денежный 51 2" xfId="793"/>
    <cellStyle name="Денежный 51 2 2" xfId="2824"/>
    <cellStyle name="Денежный 51 3" xfId="2823"/>
    <cellStyle name="Денежный 52" xfId="794"/>
    <cellStyle name="Денежный 52 2" xfId="795"/>
    <cellStyle name="Денежный 52 2 2" xfId="2826"/>
    <cellStyle name="Денежный 52 3" xfId="2825"/>
    <cellStyle name="Денежный 53" xfId="796"/>
    <cellStyle name="Денежный 53 2" xfId="797"/>
    <cellStyle name="Денежный 53 2 2" xfId="2828"/>
    <cellStyle name="Денежный 53 3" xfId="2827"/>
    <cellStyle name="Денежный 54" xfId="798"/>
    <cellStyle name="Денежный 54 2" xfId="799"/>
    <cellStyle name="Денежный 54 2 2" xfId="2830"/>
    <cellStyle name="Денежный 54 3" xfId="2829"/>
    <cellStyle name="Денежный 55" xfId="800"/>
    <cellStyle name="Денежный 55 2" xfId="801"/>
    <cellStyle name="Денежный 55 2 2" xfId="2832"/>
    <cellStyle name="Денежный 55 3" xfId="2831"/>
    <cellStyle name="Денежный 56" xfId="802"/>
    <cellStyle name="Денежный 56 2" xfId="803"/>
    <cellStyle name="Денежный 56 2 2" xfId="2834"/>
    <cellStyle name="Денежный 56 3" xfId="2833"/>
    <cellStyle name="Денежный 57" xfId="804"/>
    <cellStyle name="Денежный 57 2" xfId="805"/>
    <cellStyle name="Денежный 57 2 2" xfId="2836"/>
    <cellStyle name="Денежный 57 3" xfId="2835"/>
    <cellStyle name="Денежный 58" xfId="806"/>
    <cellStyle name="Денежный 58 2" xfId="807"/>
    <cellStyle name="Денежный 58 2 2" xfId="2838"/>
    <cellStyle name="Денежный 58 3" xfId="2837"/>
    <cellStyle name="Денежный 59" xfId="808"/>
    <cellStyle name="Денежный 59 2" xfId="809"/>
    <cellStyle name="Денежный 59 2 2" xfId="2840"/>
    <cellStyle name="Денежный 59 3" xfId="2839"/>
    <cellStyle name="Денежный 6" xfId="810"/>
    <cellStyle name="Денежный 6 2" xfId="811"/>
    <cellStyle name="Денежный 6 2 2" xfId="812"/>
    <cellStyle name="Денежный 6 2 2 2" xfId="813"/>
    <cellStyle name="Денежный 6 2 2 2 2" xfId="2844"/>
    <cellStyle name="Денежный 6 2 2 3" xfId="2843"/>
    <cellStyle name="Денежный 6 2 3" xfId="814"/>
    <cellStyle name="Денежный 6 2 3 2" xfId="815"/>
    <cellStyle name="Денежный 6 2 3 2 2" xfId="2846"/>
    <cellStyle name="Денежный 6 2 3 3" xfId="2845"/>
    <cellStyle name="Денежный 6 2 4" xfId="2842"/>
    <cellStyle name="Денежный 6 3" xfId="2841"/>
    <cellStyle name="Денежный 60" xfId="816"/>
    <cellStyle name="Денежный 60 2" xfId="817"/>
    <cellStyle name="Денежный 60 2 2" xfId="2848"/>
    <cellStyle name="Денежный 60 3" xfId="2847"/>
    <cellStyle name="Денежный 61" xfId="818"/>
    <cellStyle name="Денежный 61 2" xfId="819"/>
    <cellStyle name="Денежный 61 2 2" xfId="2850"/>
    <cellStyle name="Денежный 61 3" xfId="2849"/>
    <cellStyle name="Денежный 62" xfId="820"/>
    <cellStyle name="Денежный 62 2" xfId="821"/>
    <cellStyle name="Денежный 62 2 2" xfId="2852"/>
    <cellStyle name="Денежный 62 3" xfId="2851"/>
    <cellStyle name="Денежный 63" xfId="822"/>
    <cellStyle name="Денежный 63 2" xfId="823"/>
    <cellStyle name="Денежный 63 2 2" xfId="2854"/>
    <cellStyle name="Денежный 63 3" xfId="2853"/>
    <cellStyle name="Денежный 64" xfId="824"/>
    <cellStyle name="Денежный 64 2" xfId="825"/>
    <cellStyle name="Денежный 64 2 2" xfId="2856"/>
    <cellStyle name="Денежный 64 3" xfId="2855"/>
    <cellStyle name="Денежный 65" xfId="826"/>
    <cellStyle name="Денежный 65 2" xfId="827"/>
    <cellStyle name="Денежный 65 2 2" xfId="2858"/>
    <cellStyle name="Денежный 65 3" xfId="2857"/>
    <cellStyle name="Денежный 66" xfId="828"/>
    <cellStyle name="Денежный 66 2" xfId="829"/>
    <cellStyle name="Денежный 66 2 2" xfId="2860"/>
    <cellStyle name="Денежный 66 3" xfId="2859"/>
    <cellStyle name="Денежный 67" xfId="830"/>
    <cellStyle name="Денежный 67 2" xfId="831"/>
    <cellStyle name="Денежный 67 2 2" xfId="2862"/>
    <cellStyle name="Денежный 67 3" xfId="2861"/>
    <cellStyle name="Денежный 68" xfId="832"/>
    <cellStyle name="Денежный 68 2" xfId="833"/>
    <cellStyle name="Денежный 68 2 2" xfId="2864"/>
    <cellStyle name="Денежный 68 3" xfId="2863"/>
    <cellStyle name="Денежный 69" xfId="834"/>
    <cellStyle name="Денежный 69 2" xfId="835"/>
    <cellStyle name="Денежный 69 2 2" xfId="2866"/>
    <cellStyle name="Денежный 69 3" xfId="2865"/>
    <cellStyle name="Денежный 7" xfId="836"/>
    <cellStyle name="Денежный 7 2" xfId="837"/>
    <cellStyle name="Денежный 7 2 2" xfId="838"/>
    <cellStyle name="Денежный 7 2 2 2" xfId="839"/>
    <cellStyle name="Денежный 7 2 2 2 2" xfId="2870"/>
    <cellStyle name="Денежный 7 2 2 3" xfId="2869"/>
    <cellStyle name="Денежный 7 2 3" xfId="840"/>
    <cellStyle name="Денежный 7 2 3 2" xfId="841"/>
    <cellStyle name="Денежный 7 2 3 2 2" xfId="2872"/>
    <cellStyle name="Денежный 7 2 3 3" xfId="2871"/>
    <cellStyle name="Денежный 7 2 4" xfId="2868"/>
    <cellStyle name="Денежный 7 3" xfId="2867"/>
    <cellStyle name="Денежный 70" xfId="842"/>
    <cellStyle name="Денежный 70 2" xfId="843"/>
    <cellStyle name="Денежный 70 2 2" xfId="2874"/>
    <cellStyle name="Денежный 70 3" xfId="2873"/>
    <cellStyle name="Денежный 71" xfId="844"/>
    <cellStyle name="Денежный 71 2" xfId="845"/>
    <cellStyle name="Денежный 71 2 2" xfId="2876"/>
    <cellStyle name="Денежный 71 3" xfId="2875"/>
    <cellStyle name="Денежный 72" xfId="846"/>
    <cellStyle name="Денежный 72 2" xfId="847"/>
    <cellStyle name="Денежный 72 2 2" xfId="2878"/>
    <cellStyle name="Денежный 72 3" xfId="2877"/>
    <cellStyle name="Денежный 73" xfId="848"/>
    <cellStyle name="Денежный 73 2" xfId="849"/>
    <cellStyle name="Денежный 73 2 2" xfId="2880"/>
    <cellStyle name="Денежный 73 3" xfId="2879"/>
    <cellStyle name="Денежный 74" xfId="850"/>
    <cellStyle name="Денежный 74 2" xfId="851"/>
    <cellStyle name="Денежный 74 2 2" xfId="2882"/>
    <cellStyle name="Денежный 74 3" xfId="2881"/>
    <cellStyle name="Денежный 75" xfId="852"/>
    <cellStyle name="Денежный 75 2" xfId="853"/>
    <cellStyle name="Денежный 75 2 2" xfId="2884"/>
    <cellStyle name="Денежный 75 3" xfId="2883"/>
    <cellStyle name="Денежный 76" xfId="854"/>
    <cellStyle name="Денежный 76 2" xfId="855"/>
    <cellStyle name="Денежный 76 2 2" xfId="2886"/>
    <cellStyle name="Денежный 76 3" xfId="2885"/>
    <cellStyle name="Денежный 77" xfId="856"/>
    <cellStyle name="Денежный 77 2" xfId="857"/>
    <cellStyle name="Денежный 77 2 2" xfId="2888"/>
    <cellStyle name="Денежный 77 3" xfId="2887"/>
    <cellStyle name="Денежный 78" xfId="858"/>
    <cellStyle name="Денежный 78 2" xfId="859"/>
    <cellStyle name="Денежный 78 2 2" xfId="2890"/>
    <cellStyle name="Денежный 78 3" xfId="2889"/>
    <cellStyle name="Денежный 79" xfId="860"/>
    <cellStyle name="Денежный 79 2" xfId="861"/>
    <cellStyle name="Денежный 79 2 2" xfId="2892"/>
    <cellStyle name="Денежный 79 3" xfId="2891"/>
    <cellStyle name="Денежный 8" xfId="862"/>
    <cellStyle name="Денежный 8 2" xfId="863"/>
    <cellStyle name="Денежный 8 2 2" xfId="864"/>
    <cellStyle name="Денежный 8 2 2 2" xfId="865"/>
    <cellStyle name="Денежный 8 2 2 2 2" xfId="2896"/>
    <cellStyle name="Денежный 8 2 2 3" xfId="2895"/>
    <cellStyle name="Денежный 8 2 3" xfId="866"/>
    <cellStyle name="Денежный 8 2 3 2" xfId="867"/>
    <cellStyle name="Денежный 8 2 3 2 2" xfId="2898"/>
    <cellStyle name="Денежный 8 2 3 3" xfId="2897"/>
    <cellStyle name="Денежный 8 2 4" xfId="2894"/>
    <cellStyle name="Денежный 8 3" xfId="2893"/>
    <cellStyle name="Денежный 80" xfId="868"/>
    <cellStyle name="Денежный 80 2" xfId="869"/>
    <cellStyle name="Денежный 80 2 2" xfId="2900"/>
    <cellStyle name="Денежный 80 3" xfId="2899"/>
    <cellStyle name="Денежный 81" xfId="870"/>
    <cellStyle name="Денежный 81 2" xfId="871"/>
    <cellStyle name="Денежный 81 2 2" xfId="2902"/>
    <cellStyle name="Денежный 81 3" xfId="2901"/>
    <cellStyle name="Денежный 82" xfId="872"/>
    <cellStyle name="Денежный 82 2" xfId="873"/>
    <cellStyle name="Денежный 82 2 2" xfId="2904"/>
    <cellStyle name="Денежный 82 3" xfId="2903"/>
    <cellStyle name="Денежный 83" xfId="874"/>
    <cellStyle name="Денежный 83 2" xfId="875"/>
    <cellStyle name="Денежный 83 2 2" xfId="2906"/>
    <cellStyle name="Денежный 83 3" xfId="2905"/>
    <cellStyle name="Денежный 84" xfId="876"/>
    <cellStyle name="Денежный 84 2" xfId="877"/>
    <cellStyle name="Денежный 84 2 2" xfId="2908"/>
    <cellStyle name="Денежный 84 3" xfId="2907"/>
    <cellStyle name="Денежный 85" xfId="878"/>
    <cellStyle name="Денежный 85 2" xfId="879"/>
    <cellStyle name="Денежный 85 2 2" xfId="2910"/>
    <cellStyle name="Денежный 85 3" xfId="2909"/>
    <cellStyle name="Денежный 86" xfId="880"/>
    <cellStyle name="Денежный 86 2" xfId="881"/>
    <cellStyle name="Денежный 86 2 2" xfId="2912"/>
    <cellStyle name="Денежный 86 3" xfId="2911"/>
    <cellStyle name="Денежный 87" xfId="882"/>
    <cellStyle name="Денежный 87 2" xfId="883"/>
    <cellStyle name="Денежный 87 2 2" xfId="2914"/>
    <cellStyle name="Денежный 87 3" xfId="2913"/>
    <cellStyle name="Денежный 88" xfId="884"/>
    <cellStyle name="Денежный 88 2" xfId="885"/>
    <cellStyle name="Денежный 88 2 2" xfId="2916"/>
    <cellStyle name="Денежный 88 3" xfId="2915"/>
    <cellStyle name="Денежный 89" xfId="886"/>
    <cellStyle name="Денежный 89 2" xfId="887"/>
    <cellStyle name="Денежный 89 2 2" xfId="2918"/>
    <cellStyle name="Денежный 89 3" xfId="2917"/>
    <cellStyle name="Денежный 9" xfId="888"/>
    <cellStyle name="Денежный 9 2" xfId="889"/>
    <cellStyle name="Денежный 9 2 2" xfId="890"/>
    <cellStyle name="Денежный 9 2 2 2" xfId="891"/>
    <cellStyle name="Денежный 9 2 2 2 2" xfId="2922"/>
    <cellStyle name="Денежный 9 2 2 3" xfId="2921"/>
    <cellStyle name="Денежный 9 2 3" xfId="892"/>
    <cellStyle name="Денежный 9 2 3 2" xfId="893"/>
    <cellStyle name="Денежный 9 2 3 2 2" xfId="2924"/>
    <cellStyle name="Денежный 9 2 3 3" xfId="2923"/>
    <cellStyle name="Денежный 9 2 4" xfId="2920"/>
    <cellStyle name="Денежный 9 3" xfId="2919"/>
    <cellStyle name="Денежный 90" xfId="894"/>
    <cellStyle name="Денежный 90 2" xfId="895"/>
    <cellStyle name="Денежный 90 2 2" xfId="2926"/>
    <cellStyle name="Денежный 90 3" xfId="2925"/>
    <cellStyle name="Денежный 91" xfId="896"/>
    <cellStyle name="Денежный 91 2" xfId="897"/>
    <cellStyle name="Денежный 91 2 2" xfId="2928"/>
    <cellStyle name="Денежный 91 3" xfId="2927"/>
    <cellStyle name="Денежный 92" xfId="898"/>
    <cellStyle name="Денежный 92 2" xfId="899"/>
    <cellStyle name="Денежный 92 2 2" xfId="2930"/>
    <cellStyle name="Денежный 92 3" xfId="2929"/>
    <cellStyle name="Денежный 93" xfId="900"/>
    <cellStyle name="Денежный 93 2" xfId="901"/>
    <cellStyle name="Денежный 93 2 2" xfId="2932"/>
    <cellStyle name="Денежный 93 3" xfId="2931"/>
    <cellStyle name="Денежный 94" xfId="902"/>
    <cellStyle name="Денежный 94 2" xfId="903"/>
    <cellStyle name="Денежный 94 2 2" xfId="2934"/>
    <cellStyle name="Денежный 94 3" xfId="2933"/>
    <cellStyle name="Денежный 95" xfId="904"/>
    <cellStyle name="Денежный 95 2" xfId="905"/>
    <cellStyle name="Денежный 95 2 2" xfId="2936"/>
    <cellStyle name="Денежный 95 3" xfId="2935"/>
    <cellStyle name="Денежный 96" xfId="906"/>
    <cellStyle name="Денежный 96 2" xfId="907"/>
    <cellStyle name="Денежный 96 2 2" xfId="2938"/>
    <cellStyle name="Денежный 96 3" xfId="2937"/>
    <cellStyle name="Денежный 97" xfId="908"/>
    <cellStyle name="Денежный 97 2" xfId="909"/>
    <cellStyle name="Денежный 97 2 2" xfId="2940"/>
    <cellStyle name="Денежный 97 3" xfId="2939"/>
    <cellStyle name="Денежный 98" xfId="910"/>
    <cellStyle name="Денежный 98 2" xfId="911"/>
    <cellStyle name="Денежный 98 2 2" xfId="2942"/>
    <cellStyle name="Денежный 98 3" xfId="2941"/>
    <cellStyle name="Денежный 99" xfId="912"/>
    <cellStyle name="Денежный 99 2" xfId="913"/>
    <cellStyle name="Денежный 99 2 2" xfId="2944"/>
    <cellStyle name="Денежный 99 3" xfId="2943"/>
    <cellStyle name="Заголовок 1 2" xfId="4041"/>
    <cellStyle name="Заголовок 2 2" xfId="4042"/>
    <cellStyle name="Заголовок 3 2" xfId="4043"/>
    <cellStyle name="Заголовок 4 2" xfId="4044"/>
    <cellStyle name="Итог 2" xfId="4045"/>
    <cellStyle name="Контрольная ячейка 2" xfId="4046"/>
    <cellStyle name="Нейтральный 2" xfId="4047"/>
    <cellStyle name="Обычный" xfId="0" builtinId="0"/>
    <cellStyle name="Обычный 10" xfId="914"/>
    <cellStyle name="Обычный 11" xfId="915"/>
    <cellStyle name="Обычный 12" xfId="916"/>
    <cellStyle name="Обычный 13" xfId="917"/>
    <cellStyle name="Обычный 14" xfId="918"/>
    <cellStyle name="Обычный 15" xfId="919"/>
    <cellStyle name="Обычный 16" xfId="920"/>
    <cellStyle name="Обычный 17" xfId="921"/>
    <cellStyle name="Обычный 18" xfId="1800"/>
    <cellStyle name="Обычный 19" xfId="1922"/>
    <cellStyle name="Обычный 19 2" xfId="3885"/>
    <cellStyle name="Обычный 2" xfId="1"/>
    <cellStyle name="Обычный 2 2" xfId="923"/>
    <cellStyle name="Обычный 2 2 2" xfId="924"/>
    <cellStyle name="Обычный 2 2 2 2" xfId="925"/>
    <cellStyle name="Обычный 2 2 3" xfId="926"/>
    <cellStyle name="Обычный 2 2 4" xfId="2090"/>
    <cellStyle name="Обычный 2 3" xfId="927"/>
    <cellStyle name="Обычный 2 3 2" xfId="928"/>
    <cellStyle name="Обычный 2 3 2 2" xfId="929"/>
    <cellStyle name="Обычный 2 3 3" xfId="930"/>
    <cellStyle name="Обычный 2 4" xfId="931"/>
    <cellStyle name="Обычный 2 4 2" xfId="932"/>
    <cellStyle name="Обычный 2 5" xfId="933"/>
    <cellStyle name="Обычный 2 6" xfId="922"/>
    <cellStyle name="Обычный 2 7" xfId="1861"/>
    <cellStyle name="Обычный 2 8" xfId="1895"/>
    <cellStyle name="Обычный 2_Лист1" xfId="934"/>
    <cellStyle name="Обычный 20" xfId="1862"/>
    <cellStyle name="Обычный 21" xfId="1974"/>
    <cellStyle name="Обычный 22" xfId="1976"/>
    <cellStyle name="Обычный 23" xfId="1978"/>
    <cellStyle name="Обычный 24" xfId="1863"/>
    <cellStyle name="Обычный 25" xfId="2070"/>
    <cellStyle name="Обычный 26" xfId="1864"/>
    <cellStyle name="Обычный 27" xfId="2074"/>
    <cellStyle name="Обычный 28" xfId="2076"/>
    <cellStyle name="Обычный 29" xfId="2092"/>
    <cellStyle name="Обычный 3" xfId="2"/>
    <cellStyle name="Обычный 3 2" xfId="936"/>
    <cellStyle name="Обычный 3 3" xfId="935"/>
    <cellStyle name="Обычный 30" xfId="2102"/>
    <cellStyle name="Обычный 31" xfId="2103"/>
    <cellStyle name="Обычный 32" xfId="2106"/>
    <cellStyle name="Обычный 33" xfId="2107"/>
    <cellStyle name="Обычный 34" xfId="2110"/>
    <cellStyle name="Обычный 35" xfId="2111"/>
    <cellStyle name="Обычный 36" xfId="2113"/>
    <cellStyle name="Обычный 37" xfId="2116"/>
    <cellStyle name="Обычный 38" xfId="2118"/>
    <cellStyle name="Обычный 39" xfId="2120"/>
    <cellStyle name="Обычный 4" xfId="3"/>
    <cellStyle name="Обычный 4 2" xfId="938"/>
    <cellStyle name="Обычный 4 2 2" xfId="939"/>
    <cellStyle name="Обычный 4 2 2 2" xfId="940"/>
    <cellStyle name="Обычный 4 2 3" xfId="941"/>
    <cellStyle name="Обычный 4 2 3 2" xfId="942"/>
    <cellStyle name="Обычный 4 2 4" xfId="943"/>
    <cellStyle name="Обычный 4 3" xfId="944"/>
    <cellStyle name="Обычный 4 3 2" xfId="945"/>
    <cellStyle name="Обычный 4 3 2 2" xfId="946"/>
    <cellStyle name="Обычный 4 3 3" xfId="947"/>
    <cellStyle name="Обычный 4 3 3 2" xfId="948"/>
    <cellStyle name="Обычный 4 3 4" xfId="949"/>
    <cellStyle name="Обычный 4 4" xfId="950"/>
    <cellStyle name="Обычный 4 4 2" xfId="951"/>
    <cellStyle name="Обычный 4 5" xfId="952"/>
    <cellStyle name="Обычный 4 5 2" xfId="953"/>
    <cellStyle name="Обычный 4 6" xfId="954"/>
    <cellStyle name="Обычный 4 7" xfId="937"/>
    <cellStyle name="Обычный 4 8" xfId="2157"/>
    <cellStyle name="Обычный 40" xfId="2122"/>
    <cellStyle name="Обычный 41" xfId="2124"/>
    <cellStyle name="Обычный 42" xfId="2126"/>
    <cellStyle name="Обычный 43" xfId="3961"/>
    <cellStyle name="Обычный 44" xfId="3963"/>
    <cellStyle name="Обычный 45" xfId="4055"/>
    <cellStyle name="Обычный 46" xfId="4056"/>
    <cellStyle name="Обычный 47" xfId="4057"/>
    <cellStyle name="Обычный 48" xfId="4058"/>
    <cellStyle name="Обычный 49" xfId="4059"/>
    <cellStyle name="Обычный 5" xfId="955"/>
    <cellStyle name="Обычный 5 2" xfId="956"/>
    <cellStyle name="Обычный 5 2 2" xfId="957"/>
    <cellStyle name="Обычный 5 3" xfId="958"/>
    <cellStyle name="Обычный 5 4" xfId="2029"/>
    <cellStyle name="Обычный 50" xfId="4089"/>
    <cellStyle name="Обычный 6" xfId="959"/>
    <cellStyle name="Обычный 6 2" xfId="960"/>
    <cellStyle name="Обычный 7" xfId="961"/>
    <cellStyle name="Обычный 7 2" xfId="2061"/>
    <cellStyle name="Обычный 8" xfId="4"/>
    <cellStyle name="Обычный 9" xfId="1802"/>
    <cellStyle name="Обычный_Лист1" xfId="5"/>
    <cellStyle name="Плохой 2" xfId="4048"/>
    <cellStyle name="Примечание 2" xfId="962"/>
    <cellStyle name="Примечание 2 1" xfId="963"/>
    <cellStyle name="Примечание 2 2" xfId="964"/>
    <cellStyle name="Примечание 2 3" xfId="965"/>
    <cellStyle name="Примечание 2 4" xfId="966"/>
    <cellStyle name="Примечание 2 5" xfId="4049"/>
    <cellStyle name="Примечание 3" xfId="967"/>
    <cellStyle name="Процентный" xfId="2069" builtinId="5"/>
    <cellStyle name="Процентный 2" xfId="11"/>
    <cellStyle name="Процентный 2 2" xfId="969"/>
    <cellStyle name="Процентный 2 3" xfId="968"/>
    <cellStyle name="Процентный 2 4" xfId="1865"/>
    <cellStyle name="Процентный 3" xfId="970"/>
    <cellStyle name="Процентный 3 2" xfId="1866"/>
    <cellStyle name="Процентный 4" xfId="2100"/>
    <cellStyle name="Процентный 5" xfId="3962"/>
    <cellStyle name="Связанная ячейка 2" xfId="4050"/>
    <cellStyle name="Стиль 1" xfId="971"/>
    <cellStyle name="Стиль 2" xfId="972"/>
    <cellStyle name="Стиль 3" xfId="973"/>
    <cellStyle name="Стиль_консолидации" xfId="974"/>
    <cellStyle name="Текст предупреждения 2" xfId="4051"/>
    <cellStyle name="Тысячи [0]_96111" xfId="975"/>
    <cellStyle name="Тысячи_96111" xfId="976"/>
    <cellStyle name="Үђғһ‹һ‚һљ1" xfId="977"/>
    <cellStyle name="Үђғһ‹һ‚һљ2" xfId="978"/>
    <cellStyle name="Финансовый" xfId="6" builtinId="3"/>
    <cellStyle name="Финансовый [0] 10" xfId="979"/>
    <cellStyle name="Финансовый [0] 10 2" xfId="980"/>
    <cellStyle name="Финансовый [0] 10 2 2" xfId="2954"/>
    <cellStyle name="Финансовый [0] 10 3" xfId="2953"/>
    <cellStyle name="Финансовый [0] 11" xfId="981"/>
    <cellStyle name="Финансовый [0] 11 2" xfId="982"/>
    <cellStyle name="Финансовый [0] 11 2 2" xfId="2956"/>
    <cellStyle name="Финансовый [0] 11 3" xfId="2955"/>
    <cellStyle name="Финансовый [0] 12" xfId="983"/>
    <cellStyle name="Финансовый [0] 12 2" xfId="984"/>
    <cellStyle name="Финансовый [0] 12 2 2" xfId="2958"/>
    <cellStyle name="Финансовый [0] 12 3" xfId="2957"/>
    <cellStyle name="Финансовый [0] 13" xfId="985"/>
    <cellStyle name="Финансовый [0] 13 2" xfId="986"/>
    <cellStyle name="Финансовый [0] 13 2 2" xfId="2960"/>
    <cellStyle name="Финансовый [0] 13 3" xfId="2959"/>
    <cellStyle name="Финансовый [0] 14" xfId="987"/>
    <cellStyle name="Финансовый [0] 14 2" xfId="988"/>
    <cellStyle name="Финансовый [0] 14 2 2" xfId="2962"/>
    <cellStyle name="Финансовый [0] 14 3" xfId="2961"/>
    <cellStyle name="Финансовый [0] 15" xfId="989"/>
    <cellStyle name="Финансовый [0] 15 2" xfId="990"/>
    <cellStyle name="Финансовый [0] 15 2 2" xfId="2964"/>
    <cellStyle name="Финансовый [0] 15 3" xfId="2963"/>
    <cellStyle name="Финансовый [0] 16" xfId="991"/>
    <cellStyle name="Финансовый [0] 16 2" xfId="992"/>
    <cellStyle name="Финансовый [0] 16 2 2" xfId="2966"/>
    <cellStyle name="Финансовый [0] 16 3" xfId="2965"/>
    <cellStyle name="Финансовый [0] 2" xfId="993"/>
    <cellStyle name="Финансовый [0] 2 2" xfId="994"/>
    <cellStyle name="Финансовый [0] 2 2 2" xfId="2968"/>
    <cellStyle name="Финансовый [0] 2 3" xfId="2967"/>
    <cellStyle name="Финансовый [0] 3" xfId="995"/>
    <cellStyle name="Финансовый [0] 3 2" xfId="996"/>
    <cellStyle name="Финансовый [0] 3 2 2" xfId="2970"/>
    <cellStyle name="Финансовый [0] 3 3" xfId="2969"/>
    <cellStyle name="Финансовый [0] 4" xfId="997"/>
    <cellStyle name="Финансовый [0] 4 2" xfId="998"/>
    <cellStyle name="Финансовый [0] 4 2 2" xfId="2972"/>
    <cellStyle name="Финансовый [0] 4 3" xfId="2971"/>
    <cellStyle name="Финансовый [0] 5" xfId="999"/>
    <cellStyle name="Финансовый [0] 5 2" xfId="1000"/>
    <cellStyle name="Финансовый [0] 5 2 2" xfId="2974"/>
    <cellStyle name="Финансовый [0] 5 3" xfId="2973"/>
    <cellStyle name="Финансовый [0] 6" xfId="1001"/>
    <cellStyle name="Финансовый [0] 6 2" xfId="1002"/>
    <cellStyle name="Финансовый [0] 6 2 2" xfId="2976"/>
    <cellStyle name="Финансовый [0] 6 3" xfId="2975"/>
    <cellStyle name="Финансовый [0] 7" xfId="1003"/>
    <cellStyle name="Финансовый [0] 7 2" xfId="1004"/>
    <cellStyle name="Финансовый [0] 7 2 2" xfId="2978"/>
    <cellStyle name="Финансовый [0] 7 3" xfId="2977"/>
    <cellStyle name="Финансовый [0] 8" xfId="1005"/>
    <cellStyle name="Финансовый [0] 8 2" xfId="1006"/>
    <cellStyle name="Финансовый [0] 8 2 2" xfId="2980"/>
    <cellStyle name="Финансовый [0] 8 3" xfId="2979"/>
    <cellStyle name="Финансовый [0] 9" xfId="1007"/>
    <cellStyle name="Финансовый [0] 9 2" xfId="1008"/>
    <cellStyle name="Финансовый [0] 9 2 2" xfId="2982"/>
    <cellStyle name="Финансовый [0] 9 3" xfId="2981"/>
    <cellStyle name="Финансовый 10" xfId="1009"/>
    <cellStyle name="Финансовый 10 2" xfId="1010"/>
    <cellStyle name="Финансовый 10 2 2" xfId="1011"/>
    <cellStyle name="Финансовый 10 2 2 2" xfId="1012"/>
    <cellStyle name="Финансовый 10 2 2 2 2" xfId="2986"/>
    <cellStyle name="Финансовый 10 2 2 3" xfId="2985"/>
    <cellStyle name="Финансовый 10 2 3" xfId="1013"/>
    <cellStyle name="Финансовый 10 2 3 2" xfId="1014"/>
    <cellStyle name="Финансовый 10 2 3 2 2" xfId="2988"/>
    <cellStyle name="Финансовый 10 2 3 3" xfId="2987"/>
    <cellStyle name="Финансовый 10 2 4" xfId="2984"/>
    <cellStyle name="Финансовый 10 3" xfId="2983"/>
    <cellStyle name="Финансовый 100" xfId="1015"/>
    <cellStyle name="Финансовый 100 2" xfId="1016"/>
    <cellStyle name="Финансовый 100 2 2" xfId="2990"/>
    <cellStyle name="Финансовый 100 3" xfId="2989"/>
    <cellStyle name="Финансовый 101" xfId="1017"/>
    <cellStyle name="Финансовый 101 2" xfId="1018"/>
    <cellStyle name="Финансовый 101 2 2" xfId="2992"/>
    <cellStyle name="Финансовый 101 3" xfId="2991"/>
    <cellStyle name="Финансовый 102" xfId="1019"/>
    <cellStyle name="Финансовый 102 2" xfId="1020"/>
    <cellStyle name="Финансовый 102 2 2" xfId="2994"/>
    <cellStyle name="Финансовый 102 3" xfId="2993"/>
    <cellStyle name="Финансовый 103" xfId="1021"/>
    <cellStyle name="Финансовый 103 2" xfId="1022"/>
    <cellStyle name="Финансовый 103 2 2" xfId="2996"/>
    <cellStyle name="Финансовый 103 3" xfId="2995"/>
    <cellStyle name="Финансовый 104" xfId="1023"/>
    <cellStyle name="Финансовый 104 2" xfId="1024"/>
    <cellStyle name="Финансовый 104 2 2" xfId="2998"/>
    <cellStyle name="Финансовый 104 3" xfId="2997"/>
    <cellStyle name="Финансовый 105" xfId="1025"/>
    <cellStyle name="Финансовый 105 2" xfId="1026"/>
    <cellStyle name="Финансовый 105 2 2" xfId="3000"/>
    <cellStyle name="Финансовый 105 3" xfId="2999"/>
    <cellStyle name="Финансовый 106" xfId="1027"/>
    <cellStyle name="Финансовый 106 2" xfId="1028"/>
    <cellStyle name="Финансовый 106 2 2" xfId="3002"/>
    <cellStyle name="Финансовый 106 3" xfId="3001"/>
    <cellStyle name="Финансовый 107" xfId="1029"/>
    <cellStyle name="Финансовый 107 2" xfId="1030"/>
    <cellStyle name="Финансовый 107 2 2" xfId="3004"/>
    <cellStyle name="Финансовый 107 3" xfId="3003"/>
    <cellStyle name="Финансовый 108" xfId="1031"/>
    <cellStyle name="Финансовый 108 2" xfId="1032"/>
    <cellStyle name="Финансовый 108 2 2" xfId="3006"/>
    <cellStyle name="Финансовый 108 3" xfId="3005"/>
    <cellStyle name="Финансовый 109" xfId="1033"/>
    <cellStyle name="Финансовый 109 2" xfId="1034"/>
    <cellStyle name="Финансовый 109 2 2" xfId="3008"/>
    <cellStyle name="Финансовый 109 3" xfId="3007"/>
    <cellStyle name="Финансовый 11" xfId="1035"/>
    <cellStyle name="Финансовый 11 2" xfId="1036"/>
    <cellStyle name="Финансовый 11 2 2" xfId="1037"/>
    <cellStyle name="Финансовый 11 2 2 2" xfId="1038"/>
    <cellStyle name="Финансовый 11 2 2 2 2" xfId="3012"/>
    <cellStyle name="Финансовый 11 2 2 3" xfId="3011"/>
    <cellStyle name="Финансовый 11 2 3" xfId="1039"/>
    <cellStyle name="Финансовый 11 2 3 2" xfId="1040"/>
    <cellStyle name="Финансовый 11 2 3 2 2" xfId="3014"/>
    <cellStyle name="Финансовый 11 2 3 3" xfId="3013"/>
    <cellStyle name="Финансовый 11 2 4" xfId="3010"/>
    <cellStyle name="Финансовый 11 3" xfId="3009"/>
    <cellStyle name="Финансовый 110" xfId="1041"/>
    <cellStyle name="Финансовый 110 2" xfId="1042"/>
    <cellStyle name="Финансовый 110 2 2" xfId="3016"/>
    <cellStyle name="Финансовый 110 3" xfId="3015"/>
    <cellStyle name="Финансовый 111" xfId="1043"/>
    <cellStyle name="Финансовый 111 2" xfId="1044"/>
    <cellStyle name="Финансовый 111 2 2" xfId="3018"/>
    <cellStyle name="Финансовый 111 3" xfId="3017"/>
    <cellStyle name="Финансовый 112" xfId="1045"/>
    <cellStyle name="Финансовый 112 2" xfId="1046"/>
    <cellStyle name="Финансовый 112 2 2" xfId="3020"/>
    <cellStyle name="Финансовый 112 3" xfId="3019"/>
    <cellStyle name="Финансовый 113" xfId="1047"/>
    <cellStyle name="Финансовый 113 2" xfId="1048"/>
    <cellStyle name="Финансовый 113 2 2" xfId="3022"/>
    <cellStyle name="Финансовый 113 3" xfId="3021"/>
    <cellStyle name="Финансовый 114" xfId="1049"/>
    <cellStyle name="Финансовый 114 2" xfId="1050"/>
    <cellStyle name="Финансовый 114 2 2" xfId="3024"/>
    <cellStyle name="Финансовый 114 3" xfId="3023"/>
    <cellStyle name="Финансовый 115" xfId="1051"/>
    <cellStyle name="Финансовый 115 2" xfId="1052"/>
    <cellStyle name="Финансовый 115 2 2" xfId="3026"/>
    <cellStyle name="Финансовый 115 3" xfId="3025"/>
    <cellStyle name="Финансовый 116" xfId="1053"/>
    <cellStyle name="Финансовый 116 2" xfId="1054"/>
    <cellStyle name="Финансовый 116 2 2" xfId="3028"/>
    <cellStyle name="Финансовый 116 3" xfId="3027"/>
    <cellStyle name="Финансовый 117" xfId="1055"/>
    <cellStyle name="Финансовый 117 2" xfId="1056"/>
    <cellStyle name="Финансовый 117 2 2" xfId="3030"/>
    <cellStyle name="Финансовый 117 3" xfId="3029"/>
    <cellStyle name="Финансовый 118" xfId="1057"/>
    <cellStyle name="Финансовый 118 2" xfId="1058"/>
    <cellStyle name="Финансовый 118 2 2" xfId="3032"/>
    <cellStyle name="Финансовый 118 3" xfId="3031"/>
    <cellStyle name="Финансовый 119" xfId="1059"/>
    <cellStyle name="Финансовый 119 2" xfId="1060"/>
    <cellStyle name="Финансовый 119 2 2" xfId="3034"/>
    <cellStyle name="Финансовый 119 3" xfId="3033"/>
    <cellStyle name="Финансовый 12" xfId="1061"/>
    <cellStyle name="Финансовый 12 2" xfId="1062"/>
    <cellStyle name="Финансовый 12 2 2" xfId="1063"/>
    <cellStyle name="Финансовый 12 2 2 2" xfId="1064"/>
    <cellStyle name="Финансовый 12 2 2 2 2" xfId="3038"/>
    <cellStyle name="Финансовый 12 2 2 3" xfId="3037"/>
    <cellStyle name="Финансовый 12 2 3" xfId="1065"/>
    <cellStyle name="Финансовый 12 2 3 2" xfId="1066"/>
    <cellStyle name="Финансовый 12 2 3 2 2" xfId="3040"/>
    <cellStyle name="Финансовый 12 2 3 3" xfId="3039"/>
    <cellStyle name="Финансовый 12 2 4" xfId="3036"/>
    <cellStyle name="Финансовый 12 3" xfId="3035"/>
    <cellStyle name="Финансовый 120" xfId="1067"/>
    <cellStyle name="Финансовый 120 2" xfId="1068"/>
    <cellStyle name="Финансовый 120 2 2" xfId="3042"/>
    <cellStyle name="Финансовый 120 3" xfId="3041"/>
    <cellStyle name="Финансовый 121" xfId="1069"/>
    <cellStyle name="Финансовый 121 2" xfId="1070"/>
    <cellStyle name="Финансовый 121 2 2" xfId="3044"/>
    <cellStyle name="Финансовый 121 3" xfId="3043"/>
    <cellStyle name="Финансовый 122" xfId="1071"/>
    <cellStyle name="Финансовый 122 2" xfId="1072"/>
    <cellStyle name="Финансовый 122 2 2" xfId="3046"/>
    <cellStyle name="Финансовый 122 3" xfId="3045"/>
    <cellStyle name="Финансовый 123" xfId="1073"/>
    <cellStyle name="Финансовый 123 2" xfId="1074"/>
    <cellStyle name="Финансовый 123 2 2" xfId="3048"/>
    <cellStyle name="Финансовый 123 3" xfId="3047"/>
    <cellStyle name="Финансовый 124" xfId="1075"/>
    <cellStyle name="Финансовый 124 2" xfId="1076"/>
    <cellStyle name="Финансовый 124 2 2" xfId="3050"/>
    <cellStyle name="Финансовый 124 3" xfId="3049"/>
    <cellStyle name="Финансовый 125" xfId="1077"/>
    <cellStyle name="Финансовый 125 2" xfId="1078"/>
    <cellStyle name="Финансовый 125 2 2" xfId="3052"/>
    <cellStyle name="Финансовый 125 3" xfId="3051"/>
    <cellStyle name="Финансовый 126" xfId="1079"/>
    <cellStyle name="Финансовый 126 2" xfId="1080"/>
    <cellStyle name="Финансовый 126 2 2" xfId="3054"/>
    <cellStyle name="Финансовый 126 3" xfId="3053"/>
    <cellStyle name="Финансовый 127" xfId="1081"/>
    <cellStyle name="Финансовый 127 2" xfId="1082"/>
    <cellStyle name="Финансовый 127 2 2" xfId="3056"/>
    <cellStyle name="Финансовый 127 3" xfId="3055"/>
    <cellStyle name="Финансовый 128" xfId="1083"/>
    <cellStyle name="Финансовый 128 2" xfId="1084"/>
    <cellStyle name="Финансовый 128 2 2" xfId="3058"/>
    <cellStyle name="Финансовый 128 3" xfId="3057"/>
    <cellStyle name="Финансовый 129" xfId="1085"/>
    <cellStyle name="Финансовый 129 2" xfId="1086"/>
    <cellStyle name="Финансовый 129 2 2" xfId="3060"/>
    <cellStyle name="Финансовый 129 3" xfId="3059"/>
    <cellStyle name="Финансовый 13" xfId="1087"/>
    <cellStyle name="Финансовый 13 2" xfId="1088"/>
    <cellStyle name="Финансовый 13 2 2" xfId="1089"/>
    <cellStyle name="Финансовый 13 2 2 2" xfId="1090"/>
    <cellStyle name="Финансовый 13 2 2 2 2" xfId="3064"/>
    <cellStyle name="Финансовый 13 2 2 3" xfId="3063"/>
    <cellStyle name="Финансовый 13 2 3" xfId="1091"/>
    <cellStyle name="Финансовый 13 2 3 2" xfId="1092"/>
    <cellStyle name="Финансовый 13 2 3 2 2" xfId="3066"/>
    <cellStyle name="Финансовый 13 2 3 3" xfId="3065"/>
    <cellStyle name="Финансовый 13 2 4" xfId="3062"/>
    <cellStyle name="Финансовый 13 3" xfId="3061"/>
    <cellStyle name="Финансовый 130" xfId="1093"/>
    <cellStyle name="Финансовый 130 2" xfId="1094"/>
    <cellStyle name="Финансовый 130 2 2" xfId="3068"/>
    <cellStyle name="Финансовый 130 3" xfId="3067"/>
    <cellStyle name="Финансовый 131" xfId="1095"/>
    <cellStyle name="Финансовый 131 2" xfId="1096"/>
    <cellStyle name="Финансовый 131 2 2" xfId="3070"/>
    <cellStyle name="Финансовый 131 3" xfId="3069"/>
    <cellStyle name="Финансовый 132" xfId="1097"/>
    <cellStyle name="Финансовый 132 2" xfId="1098"/>
    <cellStyle name="Финансовый 132 2 2" xfId="3072"/>
    <cellStyle name="Финансовый 132 3" xfId="3071"/>
    <cellStyle name="Финансовый 133" xfId="1099"/>
    <cellStyle name="Финансовый 133 2" xfId="1100"/>
    <cellStyle name="Финансовый 133 2 2" xfId="3074"/>
    <cellStyle name="Финансовый 133 3" xfId="3073"/>
    <cellStyle name="Финансовый 134" xfId="1101"/>
    <cellStyle name="Финансовый 134 2" xfId="1102"/>
    <cellStyle name="Финансовый 134 2 2" xfId="3076"/>
    <cellStyle name="Финансовый 134 3" xfId="3075"/>
    <cellStyle name="Финансовый 135" xfId="1103"/>
    <cellStyle name="Финансовый 135 2" xfId="1104"/>
    <cellStyle name="Финансовый 135 2 2" xfId="3078"/>
    <cellStyle name="Финансовый 135 3" xfId="3077"/>
    <cellStyle name="Финансовый 136" xfId="1105"/>
    <cellStyle name="Финансовый 136 2" xfId="1106"/>
    <cellStyle name="Финансовый 136 2 2" xfId="3080"/>
    <cellStyle name="Финансовый 136 3" xfId="3079"/>
    <cellStyle name="Финансовый 137" xfId="1107"/>
    <cellStyle name="Финансовый 137 2" xfId="1108"/>
    <cellStyle name="Финансовый 137 2 2" xfId="3082"/>
    <cellStyle name="Финансовый 137 3" xfId="3081"/>
    <cellStyle name="Финансовый 138" xfId="1109"/>
    <cellStyle name="Финансовый 138 2" xfId="1110"/>
    <cellStyle name="Финансовый 138 2 2" xfId="3084"/>
    <cellStyle name="Финансовый 138 3" xfId="3083"/>
    <cellStyle name="Финансовый 139" xfId="1111"/>
    <cellStyle name="Финансовый 139 2" xfId="1112"/>
    <cellStyle name="Финансовый 139 2 2" xfId="3086"/>
    <cellStyle name="Финансовый 139 3" xfId="3085"/>
    <cellStyle name="Финансовый 14" xfId="1113"/>
    <cellStyle name="Финансовый 14 2" xfId="1114"/>
    <cellStyle name="Финансовый 14 2 2" xfId="1115"/>
    <cellStyle name="Финансовый 14 2 2 2" xfId="1116"/>
    <cellStyle name="Финансовый 14 2 2 2 2" xfId="3090"/>
    <cellStyle name="Финансовый 14 2 2 3" xfId="3089"/>
    <cellStyle name="Финансовый 14 2 3" xfId="1117"/>
    <cellStyle name="Финансовый 14 2 3 2" xfId="1118"/>
    <cellStyle name="Финансовый 14 2 3 2 2" xfId="3092"/>
    <cellStyle name="Финансовый 14 2 3 3" xfId="3091"/>
    <cellStyle name="Финансовый 14 2 4" xfId="3088"/>
    <cellStyle name="Финансовый 14 3" xfId="3087"/>
    <cellStyle name="Финансовый 140" xfId="1119"/>
    <cellStyle name="Финансовый 140 2" xfId="1120"/>
    <cellStyle name="Финансовый 140 2 2" xfId="3094"/>
    <cellStyle name="Финансовый 140 3" xfId="3093"/>
    <cellStyle name="Финансовый 141" xfId="1121"/>
    <cellStyle name="Финансовый 141 2" xfId="1122"/>
    <cellStyle name="Финансовый 141 2 2" xfId="3096"/>
    <cellStyle name="Финансовый 141 3" xfId="3095"/>
    <cellStyle name="Финансовый 142" xfId="1123"/>
    <cellStyle name="Финансовый 142 2" xfId="1124"/>
    <cellStyle name="Финансовый 142 2 2" xfId="3098"/>
    <cellStyle name="Финансовый 142 3" xfId="3097"/>
    <cellStyle name="Финансовый 143" xfId="1125"/>
    <cellStyle name="Финансовый 143 2" xfId="1126"/>
    <cellStyle name="Финансовый 143 2 2" xfId="3100"/>
    <cellStyle name="Финансовый 143 3" xfId="3099"/>
    <cellStyle name="Финансовый 144" xfId="1127"/>
    <cellStyle name="Финансовый 144 2" xfId="1128"/>
    <cellStyle name="Финансовый 144 2 2" xfId="3102"/>
    <cellStyle name="Финансовый 144 3" xfId="3101"/>
    <cellStyle name="Финансовый 145" xfId="1129"/>
    <cellStyle name="Финансовый 145 2" xfId="1130"/>
    <cellStyle name="Финансовый 145 2 2" xfId="3104"/>
    <cellStyle name="Финансовый 145 3" xfId="3103"/>
    <cellStyle name="Финансовый 146" xfId="1131"/>
    <cellStyle name="Финансовый 146 2" xfId="1132"/>
    <cellStyle name="Финансовый 146 2 2" xfId="3106"/>
    <cellStyle name="Финансовый 146 3" xfId="3105"/>
    <cellStyle name="Финансовый 147" xfId="1133"/>
    <cellStyle name="Финансовый 147 2" xfId="1134"/>
    <cellStyle name="Финансовый 147 2 2" xfId="3108"/>
    <cellStyle name="Финансовый 147 3" xfId="3107"/>
    <cellStyle name="Финансовый 148" xfId="1135"/>
    <cellStyle name="Финансовый 148 2" xfId="1136"/>
    <cellStyle name="Финансовый 148 2 2" xfId="3110"/>
    <cellStyle name="Финансовый 148 3" xfId="3109"/>
    <cellStyle name="Финансовый 149" xfId="1137"/>
    <cellStyle name="Финансовый 149 2" xfId="1138"/>
    <cellStyle name="Финансовый 149 2 2" xfId="3112"/>
    <cellStyle name="Финансовый 149 3" xfId="3111"/>
    <cellStyle name="Финансовый 15" xfId="1139"/>
    <cellStyle name="Финансовый 15 2" xfId="1140"/>
    <cellStyle name="Финансовый 15 2 2" xfId="1141"/>
    <cellStyle name="Финансовый 15 2 2 2" xfId="1142"/>
    <cellStyle name="Финансовый 15 2 2 2 2" xfId="3116"/>
    <cellStyle name="Финансовый 15 2 2 3" xfId="3115"/>
    <cellStyle name="Финансовый 15 2 3" xfId="1143"/>
    <cellStyle name="Финансовый 15 2 3 2" xfId="1144"/>
    <cellStyle name="Финансовый 15 2 3 2 2" xfId="3118"/>
    <cellStyle name="Финансовый 15 2 3 3" xfId="3117"/>
    <cellStyle name="Финансовый 15 2 4" xfId="3114"/>
    <cellStyle name="Финансовый 15 3" xfId="3113"/>
    <cellStyle name="Финансовый 150" xfId="1145"/>
    <cellStyle name="Финансовый 150 2" xfId="1146"/>
    <cellStyle name="Финансовый 150 2 2" xfId="3120"/>
    <cellStyle name="Финансовый 150 3" xfId="3119"/>
    <cellStyle name="Финансовый 151" xfId="1147"/>
    <cellStyle name="Финансовый 151 2" xfId="1148"/>
    <cellStyle name="Финансовый 151 2 2" xfId="3122"/>
    <cellStyle name="Финансовый 151 3" xfId="3121"/>
    <cellStyle name="Финансовый 152" xfId="1149"/>
    <cellStyle name="Финансовый 152 2" xfId="1150"/>
    <cellStyle name="Финансовый 152 2 2" xfId="3124"/>
    <cellStyle name="Финансовый 152 3" xfId="3123"/>
    <cellStyle name="Финансовый 153" xfId="1151"/>
    <cellStyle name="Финансовый 153 2" xfId="1152"/>
    <cellStyle name="Финансовый 153 2 2" xfId="3126"/>
    <cellStyle name="Финансовый 153 3" xfId="3125"/>
    <cellStyle name="Финансовый 154" xfId="1153"/>
    <cellStyle name="Финансовый 154 2" xfId="1154"/>
    <cellStyle name="Финансовый 154 2 2" xfId="3128"/>
    <cellStyle name="Финансовый 154 3" xfId="3127"/>
    <cellStyle name="Финансовый 155" xfId="1155"/>
    <cellStyle name="Финансовый 155 2" xfId="1156"/>
    <cellStyle name="Финансовый 155 2 2" xfId="3130"/>
    <cellStyle name="Финансовый 155 3" xfId="3129"/>
    <cellStyle name="Финансовый 156" xfId="1157"/>
    <cellStyle name="Финансовый 156 2" xfId="1158"/>
    <cellStyle name="Финансовый 156 2 2" xfId="3132"/>
    <cellStyle name="Финансовый 156 3" xfId="3131"/>
    <cellStyle name="Финансовый 157" xfId="1159"/>
    <cellStyle name="Финансовый 157 2" xfId="1160"/>
    <cellStyle name="Финансовый 157 2 2" xfId="3134"/>
    <cellStyle name="Финансовый 157 3" xfId="3133"/>
    <cellStyle name="Финансовый 158" xfId="1161"/>
    <cellStyle name="Финансовый 158 2" xfId="1162"/>
    <cellStyle name="Финансовый 158 2 2" xfId="3136"/>
    <cellStyle name="Финансовый 158 3" xfId="3135"/>
    <cellStyle name="Финансовый 159" xfId="1163"/>
    <cellStyle name="Финансовый 159 2" xfId="1164"/>
    <cellStyle name="Финансовый 159 2 2" xfId="3138"/>
    <cellStyle name="Финансовый 159 3" xfId="3137"/>
    <cellStyle name="Финансовый 16" xfId="1165"/>
    <cellStyle name="Финансовый 16 2" xfId="1166"/>
    <cellStyle name="Финансовый 16 2 2" xfId="1167"/>
    <cellStyle name="Финансовый 16 2 2 2" xfId="1168"/>
    <cellStyle name="Финансовый 16 2 2 2 2" xfId="3142"/>
    <cellStyle name="Финансовый 16 2 2 3" xfId="3141"/>
    <cellStyle name="Финансовый 16 2 3" xfId="1169"/>
    <cellStyle name="Финансовый 16 2 3 2" xfId="1170"/>
    <cellStyle name="Финансовый 16 2 3 2 2" xfId="3144"/>
    <cellStyle name="Финансовый 16 2 3 3" xfId="3143"/>
    <cellStyle name="Финансовый 16 2 4" xfId="3140"/>
    <cellStyle name="Финансовый 16 3" xfId="3139"/>
    <cellStyle name="Финансовый 160" xfId="1171"/>
    <cellStyle name="Финансовый 160 2" xfId="1172"/>
    <cellStyle name="Финансовый 160 2 2" xfId="3146"/>
    <cellStyle name="Финансовый 160 3" xfId="3145"/>
    <cellStyle name="Финансовый 161" xfId="1173"/>
    <cellStyle name="Финансовый 161 2" xfId="1174"/>
    <cellStyle name="Финансовый 161 2 2" xfId="3148"/>
    <cellStyle name="Финансовый 161 3" xfId="3147"/>
    <cellStyle name="Финансовый 162" xfId="1175"/>
    <cellStyle name="Финансовый 162 2" xfId="1176"/>
    <cellStyle name="Финансовый 162 2 2" xfId="3150"/>
    <cellStyle name="Финансовый 162 3" xfId="3149"/>
    <cellStyle name="Финансовый 163" xfId="1177"/>
    <cellStyle name="Финансовый 163 2" xfId="1178"/>
    <cellStyle name="Финансовый 163 2 2" xfId="3152"/>
    <cellStyle name="Финансовый 163 3" xfId="3151"/>
    <cellStyle name="Финансовый 164" xfId="1179"/>
    <cellStyle name="Финансовый 164 2" xfId="1180"/>
    <cellStyle name="Финансовый 164 2 2" xfId="3154"/>
    <cellStyle name="Финансовый 164 3" xfId="3153"/>
    <cellStyle name="Финансовый 165" xfId="1181"/>
    <cellStyle name="Финансовый 165 2" xfId="1182"/>
    <cellStyle name="Финансовый 165 2 2" xfId="3156"/>
    <cellStyle name="Финансовый 165 3" xfId="3155"/>
    <cellStyle name="Финансовый 166" xfId="1183"/>
    <cellStyle name="Финансовый 166 2" xfId="1184"/>
    <cellStyle name="Финансовый 166 2 2" xfId="3158"/>
    <cellStyle name="Финансовый 166 3" xfId="3157"/>
    <cellStyle name="Финансовый 167" xfId="1185"/>
    <cellStyle name="Финансовый 167 2" xfId="1186"/>
    <cellStyle name="Финансовый 167 2 2" xfId="3160"/>
    <cellStyle name="Финансовый 167 3" xfId="3159"/>
    <cellStyle name="Финансовый 168" xfId="1187"/>
    <cellStyle name="Финансовый 168 2" xfId="1188"/>
    <cellStyle name="Финансовый 168 2 2" xfId="3162"/>
    <cellStyle name="Финансовый 168 3" xfId="3161"/>
    <cellStyle name="Финансовый 169" xfId="1189"/>
    <cellStyle name="Финансовый 169 2" xfId="1190"/>
    <cellStyle name="Финансовый 169 2 2" xfId="3164"/>
    <cellStyle name="Финансовый 169 3" xfId="3163"/>
    <cellStyle name="Финансовый 17" xfId="1191"/>
    <cellStyle name="Финансовый 17 2" xfId="1192"/>
    <cellStyle name="Финансовый 17 2 2" xfId="1193"/>
    <cellStyle name="Финансовый 17 2 2 2" xfId="1194"/>
    <cellStyle name="Финансовый 17 2 2 2 2" xfId="3168"/>
    <cellStyle name="Финансовый 17 2 2 3" xfId="3167"/>
    <cellStyle name="Финансовый 17 2 3" xfId="1195"/>
    <cellStyle name="Финансовый 17 2 3 2" xfId="1196"/>
    <cellStyle name="Финансовый 17 2 3 2 2" xfId="3170"/>
    <cellStyle name="Финансовый 17 2 3 3" xfId="3169"/>
    <cellStyle name="Финансовый 17 2 4" xfId="3166"/>
    <cellStyle name="Финансовый 17 3" xfId="3165"/>
    <cellStyle name="Финансовый 170" xfId="1197"/>
    <cellStyle name="Финансовый 170 2" xfId="1198"/>
    <cellStyle name="Финансовый 170 2 2" xfId="3172"/>
    <cellStyle name="Финансовый 170 3" xfId="3171"/>
    <cellStyle name="Финансовый 171" xfId="1199"/>
    <cellStyle name="Финансовый 171 2" xfId="1200"/>
    <cellStyle name="Финансовый 171 2 2" xfId="3174"/>
    <cellStyle name="Финансовый 171 3" xfId="3173"/>
    <cellStyle name="Финансовый 172" xfId="1201"/>
    <cellStyle name="Финансовый 172 2" xfId="1202"/>
    <cellStyle name="Финансовый 172 2 2" xfId="3176"/>
    <cellStyle name="Финансовый 172 3" xfId="3175"/>
    <cellStyle name="Финансовый 173" xfId="1203"/>
    <cellStyle name="Финансовый 173 2" xfId="1204"/>
    <cellStyle name="Финансовый 173 2 2" xfId="3178"/>
    <cellStyle name="Финансовый 173 3" xfId="3177"/>
    <cellStyle name="Финансовый 174" xfId="1205"/>
    <cellStyle name="Финансовый 174 2" xfId="1206"/>
    <cellStyle name="Финансовый 174 2 2" xfId="3180"/>
    <cellStyle name="Финансовый 174 3" xfId="3179"/>
    <cellStyle name="Финансовый 175" xfId="1207"/>
    <cellStyle name="Финансовый 175 2" xfId="1208"/>
    <cellStyle name="Финансовый 175 2 2" xfId="3182"/>
    <cellStyle name="Финансовый 175 3" xfId="3181"/>
    <cellStyle name="Финансовый 176" xfId="1209"/>
    <cellStyle name="Финансовый 176 2" xfId="1210"/>
    <cellStyle name="Финансовый 176 2 2" xfId="3184"/>
    <cellStyle name="Финансовый 176 3" xfId="3183"/>
    <cellStyle name="Финансовый 177" xfId="1211"/>
    <cellStyle name="Финансовый 177 2" xfId="1212"/>
    <cellStyle name="Финансовый 177 2 2" xfId="3186"/>
    <cellStyle name="Финансовый 177 3" xfId="3185"/>
    <cellStyle name="Финансовый 178" xfId="1213"/>
    <cellStyle name="Финансовый 178 2" xfId="1214"/>
    <cellStyle name="Финансовый 178 2 2" xfId="3188"/>
    <cellStyle name="Финансовый 178 3" xfId="3187"/>
    <cellStyle name="Финансовый 179" xfId="1215"/>
    <cellStyle name="Финансовый 179 2" xfId="1216"/>
    <cellStyle name="Финансовый 179 2 2" xfId="3190"/>
    <cellStyle name="Финансовый 179 3" xfId="3189"/>
    <cellStyle name="Финансовый 18" xfId="1217"/>
    <cellStyle name="Финансовый 18 2" xfId="1218"/>
    <cellStyle name="Финансовый 18 2 2" xfId="1219"/>
    <cellStyle name="Финансовый 18 2 2 2" xfId="1220"/>
    <cellStyle name="Финансовый 18 2 2 2 2" xfId="3194"/>
    <cellStyle name="Финансовый 18 2 2 3" xfId="3193"/>
    <cellStyle name="Финансовый 18 2 3" xfId="1221"/>
    <cellStyle name="Финансовый 18 2 3 2" xfId="1222"/>
    <cellStyle name="Финансовый 18 2 3 2 2" xfId="3196"/>
    <cellStyle name="Финансовый 18 2 3 3" xfId="3195"/>
    <cellStyle name="Финансовый 18 2 4" xfId="3192"/>
    <cellStyle name="Финансовый 18 3" xfId="3191"/>
    <cellStyle name="Финансовый 180" xfId="1223"/>
    <cellStyle name="Финансовый 180 2" xfId="1224"/>
    <cellStyle name="Финансовый 180 2 2" xfId="3198"/>
    <cellStyle name="Финансовый 180 3" xfId="3197"/>
    <cellStyle name="Финансовый 181" xfId="1225"/>
    <cellStyle name="Финансовый 181 2" xfId="1226"/>
    <cellStyle name="Финансовый 181 2 2" xfId="3200"/>
    <cellStyle name="Финансовый 181 3" xfId="3199"/>
    <cellStyle name="Финансовый 182" xfId="1227"/>
    <cellStyle name="Финансовый 182 2" xfId="1228"/>
    <cellStyle name="Финансовый 182 2 2" xfId="3202"/>
    <cellStyle name="Финансовый 182 3" xfId="3201"/>
    <cellStyle name="Финансовый 183" xfId="1229"/>
    <cellStyle name="Финансовый 183 2" xfId="1230"/>
    <cellStyle name="Финансовый 183 2 2" xfId="3204"/>
    <cellStyle name="Финансовый 183 3" xfId="3203"/>
    <cellStyle name="Финансовый 184" xfId="1231"/>
    <cellStyle name="Финансовый 184 2" xfId="1232"/>
    <cellStyle name="Финансовый 184 2 2" xfId="3206"/>
    <cellStyle name="Финансовый 184 3" xfId="3205"/>
    <cellStyle name="Финансовый 185" xfId="1233"/>
    <cellStyle name="Финансовый 185 2" xfId="1234"/>
    <cellStyle name="Финансовый 185 2 2" xfId="3208"/>
    <cellStyle name="Финансовый 185 3" xfId="3207"/>
    <cellStyle name="Финансовый 186" xfId="1235"/>
    <cellStyle name="Финансовый 186 2" xfId="1236"/>
    <cellStyle name="Финансовый 186 2 2" xfId="3210"/>
    <cellStyle name="Финансовый 186 3" xfId="3209"/>
    <cellStyle name="Финансовый 187" xfId="1237"/>
    <cellStyle name="Финансовый 187 2" xfId="1238"/>
    <cellStyle name="Финансовый 187 2 2" xfId="3212"/>
    <cellStyle name="Финансовый 187 3" xfId="3211"/>
    <cellStyle name="Финансовый 188" xfId="1239"/>
    <cellStyle name="Финансовый 188 2" xfId="1240"/>
    <cellStyle name="Финансовый 188 2 2" xfId="3214"/>
    <cellStyle name="Финансовый 188 3" xfId="3213"/>
    <cellStyle name="Финансовый 189" xfId="1241"/>
    <cellStyle name="Финансовый 189 2" xfId="1242"/>
    <cellStyle name="Финансовый 189 2 2" xfId="3216"/>
    <cellStyle name="Финансовый 189 3" xfId="3215"/>
    <cellStyle name="Финансовый 19" xfId="1243"/>
    <cellStyle name="Финансовый 19 2" xfId="1244"/>
    <cellStyle name="Финансовый 19 2 2" xfId="1245"/>
    <cellStyle name="Финансовый 19 2 2 2" xfId="1246"/>
    <cellStyle name="Финансовый 19 2 2 2 2" xfId="3220"/>
    <cellStyle name="Финансовый 19 2 2 3" xfId="3219"/>
    <cellStyle name="Финансовый 19 2 3" xfId="1247"/>
    <cellStyle name="Финансовый 19 2 3 2" xfId="1248"/>
    <cellStyle name="Финансовый 19 2 3 2 2" xfId="3222"/>
    <cellStyle name="Финансовый 19 2 3 3" xfId="3221"/>
    <cellStyle name="Финансовый 19 2 4" xfId="3218"/>
    <cellStyle name="Финансовый 19 3" xfId="3217"/>
    <cellStyle name="Финансовый 190" xfId="1249"/>
    <cellStyle name="Финансовый 190 2" xfId="1250"/>
    <cellStyle name="Финансовый 190 2 2" xfId="3224"/>
    <cellStyle name="Финансовый 190 3" xfId="3223"/>
    <cellStyle name="Финансовый 191" xfId="1251"/>
    <cellStyle name="Финансовый 191 2" xfId="1252"/>
    <cellStyle name="Финансовый 191 2 2" xfId="3226"/>
    <cellStyle name="Финансовый 191 3" xfId="3225"/>
    <cellStyle name="Финансовый 192" xfId="1253"/>
    <cellStyle name="Финансовый 192 2" xfId="1254"/>
    <cellStyle name="Финансовый 192 2 2" xfId="3228"/>
    <cellStyle name="Финансовый 192 3" xfId="3227"/>
    <cellStyle name="Финансовый 193" xfId="1255"/>
    <cellStyle name="Финансовый 193 2" xfId="1256"/>
    <cellStyle name="Финансовый 193 2 2" xfId="3230"/>
    <cellStyle name="Финансовый 193 3" xfId="3229"/>
    <cellStyle name="Финансовый 194" xfId="1257"/>
    <cellStyle name="Финансовый 194 2" xfId="1258"/>
    <cellStyle name="Финансовый 194 2 2" xfId="3232"/>
    <cellStyle name="Финансовый 194 3" xfId="3231"/>
    <cellStyle name="Финансовый 195" xfId="1259"/>
    <cellStyle name="Финансовый 195 2" xfId="1260"/>
    <cellStyle name="Финансовый 195 2 2" xfId="3234"/>
    <cellStyle name="Финансовый 195 3" xfId="3233"/>
    <cellStyle name="Финансовый 196" xfId="1261"/>
    <cellStyle name="Финансовый 196 2" xfId="1262"/>
    <cellStyle name="Финансовый 196 2 2" xfId="3236"/>
    <cellStyle name="Финансовый 196 3" xfId="3235"/>
    <cellStyle name="Финансовый 197" xfId="1263"/>
    <cellStyle name="Финансовый 197 2" xfId="1264"/>
    <cellStyle name="Финансовый 197 2 2" xfId="3238"/>
    <cellStyle name="Финансовый 197 3" xfId="3237"/>
    <cellStyle name="Финансовый 198" xfId="1265"/>
    <cellStyle name="Финансовый 198 2" xfId="1266"/>
    <cellStyle name="Финансовый 198 2 2" xfId="3240"/>
    <cellStyle name="Финансовый 198 3" xfId="3239"/>
    <cellStyle name="Финансовый 199" xfId="1267"/>
    <cellStyle name="Финансовый 199 2" xfId="1268"/>
    <cellStyle name="Финансовый 199 2 2" xfId="3242"/>
    <cellStyle name="Финансовый 199 3" xfId="3241"/>
    <cellStyle name="Финансовый 2" xfId="7"/>
    <cellStyle name="Финансовый 2 2" xfId="1270"/>
    <cellStyle name="Финансовый 2 2 2" xfId="1271"/>
    <cellStyle name="Финансовый 2 2 2 2" xfId="1272"/>
    <cellStyle name="Финансовый 2 2 2 2 2" xfId="3246"/>
    <cellStyle name="Финансовый 2 2 2 3" xfId="3245"/>
    <cellStyle name="Финансовый 2 2 3" xfId="1273"/>
    <cellStyle name="Финансовый 2 2 3 2" xfId="1274"/>
    <cellStyle name="Финансовый 2 2 3 2 2" xfId="3248"/>
    <cellStyle name="Финансовый 2 2 3 3" xfId="3247"/>
    <cellStyle name="Финансовый 2 2 4" xfId="2091"/>
    <cellStyle name="Финансовый 2 2 5" xfId="3244"/>
    <cellStyle name="Финансовый 2 3" xfId="1269"/>
    <cellStyle name="Финансовый 2 3 2" xfId="3243"/>
    <cellStyle name="Финансовый 2 4" xfId="1868"/>
    <cellStyle name="Финансовый 2 4 2" xfId="3832"/>
    <cellStyle name="Финансовый 2 5" xfId="1930"/>
    <cellStyle name="Финансовый 2 5 2" xfId="3893"/>
    <cellStyle name="Финансовый 2 6" xfId="1937"/>
    <cellStyle name="Финансовый 2 6 2" xfId="3900"/>
    <cellStyle name="Финансовый 2 7" xfId="1957"/>
    <cellStyle name="Финансовый 2 7 2" xfId="3920"/>
    <cellStyle name="Финансовый 2 8" xfId="2160"/>
    <cellStyle name="Финансовый 20" xfId="1275"/>
    <cellStyle name="Финансовый 20 2" xfId="1276"/>
    <cellStyle name="Финансовый 20 2 2" xfId="1277"/>
    <cellStyle name="Финансовый 20 2 2 2" xfId="1278"/>
    <cellStyle name="Финансовый 20 2 2 2 2" xfId="3252"/>
    <cellStyle name="Финансовый 20 2 2 3" xfId="3251"/>
    <cellStyle name="Финансовый 20 2 3" xfId="1279"/>
    <cellStyle name="Финансовый 20 2 3 2" xfId="1280"/>
    <cellStyle name="Финансовый 20 2 3 2 2" xfId="3254"/>
    <cellStyle name="Финансовый 20 2 3 3" xfId="3253"/>
    <cellStyle name="Финансовый 20 2 4" xfId="3250"/>
    <cellStyle name="Финансовый 20 3" xfId="3249"/>
    <cellStyle name="Финансовый 200" xfId="1281"/>
    <cellStyle name="Финансовый 200 2" xfId="1282"/>
    <cellStyle name="Финансовый 200 2 2" xfId="3256"/>
    <cellStyle name="Финансовый 200 3" xfId="3255"/>
    <cellStyle name="Финансовый 201" xfId="1283"/>
    <cellStyle name="Финансовый 201 2" xfId="1284"/>
    <cellStyle name="Финансовый 201 2 2" xfId="3258"/>
    <cellStyle name="Финансовый 201 3" xfId="3257"/>
    <cellStyle name="Финансовый 202" xfId="1285"/>
    <cellStyle name="Финансовый 202 2" xfId="1286"/>
    <cellStyle name="Финансовый 202 2 2" xfId="3260"/>
    <cellStyle name="Финансовый 202 3" xfId="3259"/>
    <cellStyle name="Финансовый 203" xfId="1287"/>
    <cellStyle name="Финансовый 203 2" xfId="1288"/>
    <cellStyle name="Финансовый 203 2 2" xfId="3262"/>
    <cellStyle name="Финансовый 203 3" xfId="3261"/>
    <cellStyle name="Финансовый 204" xfId="1289"/>
    <cellStyle name="Финансовый 204 2" xfId="1290"/>
    <cellStyle name="Финансовый 204 2 2" xfId="3264"/>
    <cellStyle name="Финансовый 204 3" xfId="3263"/>
    <cellStyle name="Финансовый 205" xfId="1291"/>
    <cellStyle name="Финансовый 205 2" xfId="1292"/>
    <cellStyle name="Финансовый 205 2 2" xfId="3266"/>
    <cellStyle name="Финансовый 205 3" xfId="3265"/>
    <cellStyle name="Финансовый 206" xfId="1293"/>
    <cellStyle name="Финансовый 206 2" xfId="1294"/>
    <cellStyle name="Финансовый 206 2 2" xfId="3268"/>
    <cellStyle name="Финансовый 206 3" xfId="3267"/>
    <cellStyle name="Финансовый 207" xfId="1295"/>
    <cellStyle name="Финансовый 207 2" xfId="1296"/>
    <cellStyle name="Финансовый 207 2 2" xfId="3270"/>
    <cellStyle name="Финансовый 207 3" xfId="3269"/>
    <cellStyle name="Финансовый 208" xfId="1297"/>
    <cellStyle name="Финансовый 208 2" xfId="1298"/>
    <cellStyle name="Финансовый 208 2 2" xfId="3272"/>
    <cellStyle name="Финансовый 208 3" xfId="3271"/>
    <cellStyle name="Финансовый 209" xfId="1299"/>
    <cellStyle name="Финансовый 209 2" xfId="1300"/>
    <cellStyle name="Финансовый 209 2 2" xfId="3274"/>
    <cellStyle name="Финансовый 209 3" xfId="3273"/>
    <cellStyle name="Финансовый 21" xfId="1301"/>
    <cellStyle name="Финансовый 21 2" xfId="1302"/>
    <cellStyle name="Финансовый 21 2 2" xfId="1303"/>
    <cellStyle name="Финансовый 21 2 2 2" xfId="1304"/>
    <cellStyle name="Финансовый 21 2 2 2 2" xfId="3278"/>
    <cellStyle name="Финансовый 21 2 2 3" xfId="3277"/>
    <cellStyle name="Финансовый 21 2 3" xfId="1305"/>
    <cellStyle name="Финансовый 21 2 3 2" xfId="1306"/>
    <cellStyle name="Финансовый 21 2 3 2 2" xfId="3280"/>
    <cellStyle name="Финансовый 21 2 3 3" xfId="3279"/>
    <cellStyle name="Финансовый 21 2 4" xfId="3276"/>
    <cellStyle name="Финансовый 21 3" xfId="3275"/>
    <cellStyle name="Финансовый 210" xfId="1307"/>
    <cellStyle name="Финансовый 210 2" xfId="1308"/>
    <cellStyle name="Финансовый 210 2 2" xfId="3282"/>
    <cellStyle name="Финансовый 210 3" xfId="3281"/>
    <cellStyle name="Финансовый 211" xfId="1309"/>
    <cellStyle name="Финансовый 211 2" xfId="1310"/>
    <cellStyle name="Финансовый 211 2 2" xfId="3284"/>
    <cellStyle name="Финансовый 211 3" xfId="3283"/>
    <cellStyle name="Финансовый 212" xfId="1311"/>
    <cellStyle name="Финансовый 212 2" xfId="1312"/>
    <cellStyle name="Финансовый 212 2 2" xfId="3286"/>
    <cellStyle name="Финансовый 212 3" xfId="3285"/>
    <cellStyle name="Финансовый 213" xfId="1313"/>
    <cellStyle name="Финансовый 213 2" xfId="1314"/>
    <cellStyle name="Финансовый 213 2 2" xfId="3288"/>
    <cellStyle name="Финансовый 213 3" xfId="3287"/>
    <cellStyle name="Финансовый 214" xfId="1315"/>
    <cellStyle name="Финансовый 214 2" xfId="1316"/>
    <cellStyle name="Финансовый 214 2 2" xfId="3290"/>
    <cellStyle name="Финансовый 214 3" xfId="3289"/>
    <cellStyle name="Финансовый 215" xfId="1317"/>
    <cellStyle name="Финансовый 215 2" xfId="1318"/>
    <cellStyle name="Финансовый 215 2 2" xfId="3292"/>
    <cellStyle name="Финансовый 215 3" xfId="3291"/>
    <cellStyle name="Финансовый 216" xfId="1319"/>
    <cellStyle name="Финансовый 216 2" xfId="1320"/>
    <cellStyle name="Финансовый 216 2 2" xfId="3294"/>
    <cellStyle name="Финансовый 216 3" xfId="3293"/>
    <cellStyle name="Финансовый 217" xfId="1321"/>
    <cellStyle name="Финансовый 217 2" xfId="1322"/>
    <cellStyle name="Финансовый 217 2 2" xfId="3296"/>
    <cellStyle name="Финансовый 217 3" xfId="3295"/>
    <cellStyle name="Финансовый 218" xfId="1323"/>
    <cellStyle name="Финансовый 218 2" xfId="1324"/>
    <cellStyle name="Финансовый 218 2 2" xfId="3298"/>
    <cellStyle name="Финансовый 218 3" xfId="3297"/>
    <cellStyle name="Финансовый 219" xfId="1325"/>
    <cellStyle name="Финансовый 219 2" xfId="1326"/>
    <cellStyle name="Финансовый 219 2 2" xfId="3300"/>
    <cellStyle name="Финансовый 219 3" xfId="3299"/>
    <cellStyle name="Финансовый 22" xfId="1327"/>
    <cellStyle name="Финансовый 22 2" xfId="1328"/>
    <cellStyle name="Финансовый 22 2 2" xfId="1329"/>
    <cellStyle name="Финансовый 22 2 2 2" xfId="1330"/>
    <cellStyle name="Финансовый 22 2 2 2 2" xfId="3304"/>
    <cellStyle name="Финансовый 22 2 2 3" xfId="3303"/>
    <cellStyle name="Финансовый 22 2 3" xfId="1331"/>
    <cellStyle name="Финансовый 22 2 3 2" xfId="1332"/>
    <cellStyle name="Финансовый 22 2 3 2 2" xfId="3306"/>
    <cellStyle name="Финансовый 22 2 3 3" xfId="3305"/>
    <cellStyle name="Финансовый 22 2 4" xfId="3302"/>
    <cellStyle name="Финансовый 22 3" xfId="3301"/>
    <cellStyle name="Финансовый 220" xfId="1333"/>
    <cellStyle name="Финансовый 220 2" xfId="1334"/>
    <cellStyle name="Финансовый 220 2 2" xfId="3308"/>
    <cellStyle name="Финансовый 220 3" xfId="3307"/>
    <cellStyle name="Финансовый 221" xfId="1335"/>
    <cellStyle name="Финансовый 221 2" xfId="1336"/>
    <cellStyle name="Финансовый 221 2 2" xfId="3310"/>
    <cellStyle name="Финансовый 221 3" xfId="3309"/>
    <cellStyle name="Финансовый 222" xfId="1337"/>
    <cellStyle name="Финансовый 222 2" xfId="1338"/>
    <cellStyle name="Финансовый 222 2 2" xfId="3312"/>
    <cellStyle name="Финансовый 222 3" xfId="3311"/>
    <cellStyle name="Финансовый 223" xfId="1339"/>
    <cellStyle name="Финансовый 223 2" xfId="1340"/>
    <cellStyle name="Финансовый 223 2 2" xfId="3314"/>
    <cellStyle name="Финансовый 223 3" xfId="3313"/>
    <cellStyle name="Финансовый 224" xfId="1341"/>
    <cellStyle name="Финансовый 224 2" xfId="1342"/>
    <cellStyle name="Финансовый 224 2 2" xfId="3316"/>
    <cellStyle name="Финансовый 224 3" xfId="3315"/>
    <cellStyle name="Финансовый 225" xfId="1343"/>
    <cellStyle name="Финансовый 225 2" xfId="3317"/>
    <cellStyle name="Финансовый 226" xfId="1344"/>
    <cellStyle name="Финансовый 226 2" xfId="3318"/>
    <cellStyle name="Финансовый 227" xfId="1345"/>
    <cellStyle name="Финансовый 227 2" xfId="3319"/>
    <cellStyle name="Финансовый 228" xfId="1346"/>
    <cellStyle name="Финансовый 228 2" xfId="3320"/>
    <cellStyle name="Финансовый 229" xfId="1347"/>
    <cellStyle name="Финансовый 229 2" xfId="3321"/>
    <cellStyle name="Финансовый 23" xfId="1348"/>
    <cellStyle name="Финансовый 23 2" xfId="1349"/>
    <cellStyle name="Финансовый 23 2 2" xfId="1350"/>
    <cellStyle name="Финансовый 23 2 2 2" xfId="1351"/>
    <cellStyle name="Финансовый 23 2 2 2 2" xfId="3325"/>
    <cellStyle name="Финансовый 23 2 2 3" xfId="3324"/>
    <cellStyle name="Финансовый 23 2 3" xfId="1352"/>
    <cellStyle name="Финансовый 23 2 3 2" xfId="1353"/>
    <cellStyle name="Финансовый 23 2 3 2 2" xfId="3327"/>
    <cellStyle name="Финансовый 23 2 3 3" xfId="3326"/>
    <cellStyle name="Финансовый 23 2 4" xfId="3323"/>
    <cellStyle name="Финансовый 23 3" xfId="3322"/>
    <cellStyle name="Финансовый 230" xfId="1354"/>
    <cellStyle name="Финансовый 230 2" xfId="3328"/>
    <cellStyle name="Финансовый 231" xfId="1355"/>
    <cellStyle name="Финансовый 231 2" xfId="3329"/>
    <cellStyle name="Финансовый 232" xfId="1356"/>
    <cellStyle name="Финансовый 232 2" xfId="3330"/>
    <cellStyle name="Финансовый 233" xfId="1357"/>
    <cellStyle name="Финансовый 233 2" xfId="3331"/>
    <cellStyle name="Финансовый 234" xfId="1358"/>
    <cellStyle name="Финансовый 234 2" xfId="3332"/>
    <cellStyle name="Финансовый 235" xfId="1359"/>
    <cellStyle name="Финансовый 235 2" xfId="3333"/>
    <cellStyle name="Финансовый 236" xfId="1360"/>
    <cellStyle name="Финансовый 236 2" xfId="3334"/>
    <cellStyle name="Финансовый 237" xfId="1361"/>
    <cellStyle name="Финансовый 237 2" xfId="3335"/>
    <cellStyle name="Финансовый 238" xfId="1362"/>
    <cellStyle name="Финансовый 238 2" xfId="3336"/>
    <cellStyle name="Финансовый 239" xfId="1363"/>
    <cellStyle name="Финансовый 239 2" xfId="3337"/>
    <cellStyle name="Финансовый 24" xfId="1364"/>
    <cellStyle name="Финансовый 24 2" xfId="1365"/>
    <cellStyle name="Финансовый 24 2 2" xfId="1366"/>
    <cellStyle name="Финансовый 24 2 2 2" xfId="1367"/>
    <cellStyle name="Финансовый 24 2 2 2 2" xfId="3341"/>
    <cellStyle name="Финансовый 24 2 2 3" xfId="3340"/>
    <cellStyle name="Финансовый 24 2 3" xfId="1368"/>
    <cellStyle name="Финансовый 24 2 3 2" xfId="1369"/>
    <cellStyle name="Финансовый 24 2 3 2 2" xfId="3343"/>
    <cellStyle name="Финансовый 24 2 3 3" xfId="3342"/>
    <cellStyle name="Финансовый 24 2 4" xfId="3339"/>
    <cellStyle name="Финансовый 24 3" xfId="3338"/>
    <cellStyle name="Финансовый 240" xfId="1370"/>
    <cellStyle name="Финансовый 240 2" xfId="3344"/>
    <cellStyle name="Финансовый 241" xfId="1371"/>
    <cellStyle name="Финансовый 241 2" xfId="3345"/>
    <cellStyle name="Финансовый 242" xfId="1372"/>
    <cellStyle name="Финансовый 242 2" xfId="3346"/>
    <cellStyle name="Финансовый 243" xfId="1373"/>
    <cellStyle name="Финансовый 243 2" xfId="3347"/>
    <cellStyle name="Финансовый 244" xfId="1374"/>
    <cellStyle name="Финансовый 244 2" xfId="3348"/>
    <cellStyle name="Финансовый 245" xfId="1375"/>
    <cellStyle name="Финансовый 245 2" xfId="3349"/>
    <cellStyle name="Финансовый 246" xfId="1376"/>
    <cellStyle name="Финансовый 246 2" xfId="3350"/>
    <cellStyle name="Финансовый 247" xfId="1377"/>
    <cellStyle name="Финансовый 247 2" xfId="3351"/>
    <cellStyle name="Финансовый 248" xfId="1378"/>
    <cellStyle name="Финансовый 248 2" xfId="3352"/>
    <cellStyle name="Финансовый 249" xfId="1379"/>
    <cellStyle name="Финансовый 249 2" xfId="3353"/>
    <cellStyle name="Финансовый 25" xfId="1380"/>
    <cellStyle name="Финансовый 25 2" xfId="1381"/>
    <cellStyle name="Финансовый 25 2 2" xfId="1382"/>
    <cellStyle name="Финансовый 25 2 2 2" xfId="1383"/>
    <cellStyle name="Финансовый 25 2 2 2 2" xfId="3357"/>
    <cellStyle name="Финансовый 25 2 2 3" xfId="3356"/>
    <cellStyle name="Финансовый 25 2 3" xfId="1384"/>
    <cellStyle name="Финансовый 25 2 3 2" xfId="1385"/>
    <cellStyle name="Финансовый 25 2 3 2 2" xfId="3359"/>
    <cellStyle name="Финансовый 25 2 3 3" xfId="3358"/>
    <cellStyle name="Финансовый 25 2 4" xfId="3355"/>
    <cellStyle name="Финансовый 25 3" xfId="3354"/>
    <cellStyle name="Финансовый 250" xfId="1386"/>
    <cellStyle name="Финансовый 250 2" xfId="3360"/>
    <cellStyle name="Финансовый 251" xfId="1387"/>
    <cellStyle name="Финансовый 251 2" xfId="3361"/>
    <cellStyle name="Финансовый 252" xfId="1388"/>
    <cellStyle name="Финансовый 252 2" xfId="3362"/>
    <cellStyle name="Финансовый 253" xfId="1389"/>
    <cellStyle name="Финансовый 253 2" xfId="3363"/>
    <cellStyle name="Финансовый 254" xfId="1390"/>
    <cellStyle name="Финансовый 254 2" xfId="3364"/>
    <cellStyle name="Финансовый 255" xfId="1391"/>
    <cellStyle name="Финансовый 255 2" xfId="3365"/>
    <cellStyle name="Финансовый 256" xfId="1392"/>
    <cellStyle name="Финансовый 256 2" xfId="3366"/>
    <cellStyle name="Финансовый 257" xfId="1393"/>
    <cellStyle name="Финансовый 257 2" xfId="3367"/>
    <cellStyle name="Финансовый 258" xfId="1394"/>
    <cellStyle name="Финансовый 258 2" xfId="3368"/>
    <cellStyle name="Финансовый 259" xfId="1395"/>
    <cellStyle name="Финансовый 259 2" xfId="3369"/>
    <cellStyle name="Финансовый 26" xfId="1396"/>
    <cellStyle name="Финансовый 26 2" xfId="1397"/>
    <cellStyle name="Финансовый 26 2 2" xfId="1398"/>
    <cellStyle name="Финансовый 26 2 2 2" xfId="1399"/>
    <cellStyle name="Финансовый 26 2 2 2 2" xfId="3373"/>
    <cellStyle name="Финансовый 26 2 2 3" xfId="3372"/>
    <cellStyle name="Финансовый 26 2 3" xfId="1400"/>
    <cellStyle name="Финансовый 26 2 3 2" xfId="1401"/>
    <cellStyle name="Финансовый 26 2 3 2 2" xfId="3375"/>
    <cellStyle name="Финансовый 26 2 3 3" xfId="3374"/>
    <cellStyle name="Финансовый 26 2 4" xfId="3371"/>
    <cellStyle name="Финансовый 26 3" xfId="3370"/>
    <cellStyle name="Финансовый 260" xfId="1402"/>
    <cellStyle name="Финансовый 260 2" xfId="3376"/>
    <cellStyle name="Финансовый 261" xfId="1403"/>
    <cellStyle name="Финансовый 261 2" xfId="3377"/>
    <cellStyle name="Финансовый 262" xfId="1404"/>
    <cellStyle name="Финансовый 262 2" xfId="3378"/>
    <cellStyle name="Финансовый 263" xfId="1405"/>
    <cellStyle name="Финансовый 263 2" xfId="3379"/>
    <cellStyle name="Финансовый 264" xfId="1406"/>
    <cellStyle name="Финансовый 264 2" xfId="3380"/>
    <cellStyle name="Финансовый 265" xfId="1407"/>
    <cellStyle name="Финансовый 265 2" xfId="3381"/>
    <cellStyle name="Финансовый 266" xfId="1408"/>
    <cellStyle name="Финансовый 266 2" xfId="3382"/>
    <cellStyle name="Финансовый 267" xfId="1409"/>
    <cellStyle name="Финансовый 267 2" xfId="3383"/>
    <cellStyle name="Финансовый 268" xfId="1410"/>
    <cellStyle name="Финансовый 268 2" xfId="3384"/>
    <cellStyle name="Финансовый 269" xfId="1411"/>
    <cellStyle name="Финансовый 269 2" xfId="3385"/>
    <cellStyle name="Финансовый 27" xfId="1412"/>
    <cellStyle name="Финансовый 27 2" xfId="1413"/>
    <cellStyle name="Финансовый 27 2 2" xfId="1414"/>
    <cellStyle name="Финансовый 27 2 2 2" xfId="1415"/>
    <cellStyle name="Финансовый 27 2 2 2 2" xfId="3389"/>
    <cellStyle name="Финансовый 27 2 2 3" xfId="3388"/>
    <cellStyle name="Финансовый 27 2 3" xfId="1416"/>
    <cellStyle name="Финансовый 27 2 3 2" xfId="1417"/>
    <cellStyle name="Финансовый 27 2 3 2 2" xfId="3391"/>
    <cellStyle name="Финансовый 27 2 3 3" xfId="3390"/>
    <cellStyle name="Финансовый 27 2 4" xfId="3387"/>
    <cellStyle name="Финансовый 27 3" xfId="3386"/>
    <cellStyle name="Финансовый 270" xfId="1418"/>
    <cellStyle name="Финансовый 270 2" xfId="3392"/>
    <cellStyle name="Финансовый 271" xfId="1419"/>
    <cellStyle name="Финансовый 271 2" xfId="3393"/>
    <cellStyle name="Финансовый 272" xfId="1420"/>
    <cellStyle name="Финансовый 272 2" xfId="3394"/>
    <cellStyle name="Финансовый 273" xfId="1421"/>
    <cellStyle name="Финансовый 273 2" xfId="3395"/>
    <cellStyle name="Финансовый 274" xfId="1422"/>
    <cellStyle name="Финансовый 274 2" xfId="3396"/>
    <cellStyle name="Финансовый 275" xfId="1423"/>
    <cellStyle name="Финансовый 275 2" xfId="3397"/>
    <cellStyle name="Финансовый 276" xfId="1424"/>
    <cellStyle name="Финансовый 276 2" xfId="3398"/>
    <cellStyle name="Финансовый 277" xfId="1425"/>
    <cellStyle name="Финансовый 277 2" xfId="3399"/>
    <cellStyle name="Финансовый 278" xfId="1426"/>
    <cellStyle name="Финансовый 278 2" xfId="3400"/>
    <cellStyle name="Финансовый 279" xfId="1427"/>
    <cellStyle name="Финансовый 279 2" xfId="3401"/>
    <cellStyle name="Финансовый 28" xfId="1428"/>
    <cellStyle name="Финансовый 28 2" xfId="1429"/>
    <cellStyle name="Финансовый 28 2 2" xfId="1430"/>
    <cellStyle name="Финансовый 28 2 2 2" xfId="1431"/>
    <cellStyle name="Финансовый 28 2 2 2 2" xfId="3405"/>
    <cellStyle name="Финансовый 28 2 2 3" xfId="3404"/>
    <cellStyle name="Финансовый 28 2 3" xfId="1432"/>
    <cellStyle name="Финансовый 28 2 3 2" xfId="1433"/>
    <cellStyle name="Финансовый 28 2 3 2 2" xfId="3407"/>
    <cellStyle name="Финансовый 28 2 3 3" xfId="3406"/>
    <cellStyle name="Финансовый 28 2 4" xfId="3403"/>
    <cellStyle name="Финансовый 28 3" xfId="3402"/>
    <cellStyle name="Финансовый 280" xfId="1434"/>
    <cellStyle name="Финансовый 280 2" xfId="3408"/>
    <cellStyle name="Финансовый 281" xfId="1435"/>
    <cellStyle name="Финансовый 281 2" xfId="3409"/>
    <cellStyle name="Финансовый 282" xfId="1436"/>
    <cellStyle name="Финансовый 282 2" xfId="3410"/>
    <cellStyle name="Финансовый 283" xfId="1437"/>
    <cellStyle name="Финансовый 283 2" xfId="3411"/>
    <cellStyle name="Финансовый 284" xfId="1438"/>
    <cellStyle name="Финансовый 284 2" xfId="3412"/>
    <cellStyle name="Финансовый 285" xfId="1439"/>
    <cellStyle name="Финансовый 285 2" xfId="3413"/>
    <cellStyle name="Финансовый 286" xfId="1440"/>
    <cellStyle name="Финансовый 286 2" xfId="3414"/>
    <cellStyle name="Финансовый 287" xfId="1441"/>
    <cellStyle name="Финансовый 287 2" xfId="3415"/>
    <cellStyle name="Финансовый 288" xfId="1442"/>
    <cellStyle name="Финансовый 288 2" xfId="3416"/>
    <cellStyle name="Финансовый 289" xfId="1443"/>
    <cellStyle name="Финансовый 289 2" xfId="3417"/>
    <cellStyle name="Финансовый 29" xfId="1444"/>
    <cellStyle name="Финансовый 29 2" xfId="1445"/>
    <cellStyle name="Финансовый 29 2 2" xfId="1446"/>
    <cellStyle name="Финансовый 29 2 2 2" xfId="1447"/>
    <cellStyle name="Финансовый 29 2 2 2 2" xfId="3421"/>
    <cellStyle name="Финансовый 29 2 2 3" xfId="3420"/>
    <cellStyle name="Финансовый 29 2 3" xfId="1448"/>
    <cellStyle name="Финансовый 29 2 3 2" xfId="1449"/>
    <cellStyle name="Финансовый 29 2 3 2 2" xfId="3423"/>
    <cellStyle name="Финансовый 29 2 3 3" xfId="3422"/>
    <cellStyle name="Финансовый 29 2 4" xfId="3419"/>
    <cellStyle name="Финансовый 29 3" xfId="3418"/>
    <cellStyle name="Финансовый 290" xfId="1450"/>
    <cellStyle name="Финансовый 290 2" xfId="3424"/>
    <cellStyle name="Финансовый 291" xfId="1451"/>
    <cellStyle name="Финансовый 291 2" xfId="3425"/>
    <cellStyle name="Финансовый 292" xfId="1452"/>
    <cellStyle name="Финансовый 292 2" xfId="3426"/>
    <cellStyle name="Финансовый 293" xfId="1453"/>
    <cellStyle name="Финансовый 293 2" xfId="3427"/>
    <cellStyle name="Финансовый 294" xfId="1454"/>
    <cellStyle name="Финансовый 294 2" xfId="3428"/>
    <cellStyle name="Финансовый 295" xfId="1455"/>
    <cellStyle name="Финансовый 295 2" xfId="3429"/>
    <cellStyle name="Финансовый 296" xfId="1456"/>
    <cellStyle name="Финансовый 296 2" xfId="3430"/>
    <cellStyle name="Финансовый 297" xfId="1457"/>
    <cellStyle name="Финансовый 297 2" xfId="3431"/>
    <cellStyle name="Финансовый 298" xfId="1458"/>
    <cellStyle name="Финансовый 298 2" xfId="3432"/>
    <cellStyle name="Финансовый 299" xfId="1459"/>
    <cellStyle name="Финансовый 299 2" xfId="3433"/>
    <cellStyle name="Финансовый 3" xfId="8"/>
    <cellStyle name="Финансовый 3 2" xfId="1461"/>
    <cellStyle name="Финансовый 3 2 2" xfId="1462"/>
    <cellStyle name="Финансовый 3 2 2 2" xfId="1463"/>
    <cellStyle name="Финансовый 3 2 2 2 2" xfId="3437"/>
    <cellStyle name="Финансовый 3 2 2 3" xfId="3436"/>
    <cellStyle name="Финансовый 3 2 3" xfId="1464"/>
    <cellStyle name="Финансовый 3 2 3 2" xfId="1465"/>
    <cellStyle name="Финансовый 3 2 3 2 2" xfId="3439"/>
    <cellStyle name="Финансовый 3 2 3 3" xfId="3438"/>
    <cellStyle name="Финансовый 3 2 4" xfId="3435"/>
    <cellStyle name="Финансовый 3 3" xfId="1460"/>
    <cellStyle name="Финансовый 3 3 2" xfId="3434"/>
    <cellStyle name="Финансовый 3 4" xfId="2161"/>
    <cellStyle name="Финансовый 30" xfId="1466"/>
    <cellStyle name="Финансовый 30 2" xfId="1467"/>
    <cellStyle name="Финансовый 30 2 2" xfId="1468"/>
    <cellStyle name="Финансовый 30 2 2 2" xfId="1469"/>
    <cellStyle name="Финансовый 30 2 2 2 2" xfId="3443"/>
    <cellStyle name="Финансовый 30 2 2 3" xfId="3442"/>
    <cellStyle name="Финансовый 30 2 3" xfId="1470"/>
    <cellStyle name="Финансовый 30 2 3 2" xfId="1471"/>
    <cellStyle name="Финансовый 30 2 3 2 2" xfId="3445"/>
    <cellStyle name="Финансовый 30 2 3 3" xfId="3444"/>
    <cellStyle name="Финансовый 30 2 4" xfId="3441"/>
    <cellStyle name="Финансовый 30 3" xfId="3440"/>
    <cellStyle name="Финансовый 300" xfId="1472"/>
    <cellStyle name="Финансовый 300 2" xfId="3446"/>
    <cellStyle name="Финансовый 301" xfId="1473"/>
    <cellStyle name="Финансовый 301 2" xfId="3447"/>
    <cellStyle name="Финансовый 302" xfId="1474"/>
    <cellStyle name="Финансовый 302 2" xfId="3448"/>
    <cellStyle name="Финансовый 303" xfId="1475"/>
    <cellStyle name="Финансовый 303 2" xfId="3449"/>
    <cellStyle name="Финансовый 304" xfId="1476"/>
    <cellStyle name="Финансовый 304 2" xfId="3450"/>
    <cellStyle name="Финансовый 305" xfId="1477"/>
    <cellStyle name="Финансовый 305 2" xfId="3451"/>
    <cellStyle name="Финансовый 306" xfId="1478"/>
    <cellStyle name="Финансовый 306 2" xfId="3452"/>
    <cellStyle name="Финансовый 307" xfId="1479"/>
    <cellStyle name="Финансовый 307 2" xfId="3453"/>
    <cellStyle name="Финансовый 308" xfId="1480"/>
    <cellStyle name="Финансовый 308 2" xfId="3454"/>
    <cellStyle name="Финансовый 309" xfId="1481"/>
    <cellStyle name="Финансовый 309 2" xfId="3455"/>
    <cellStyle name="Финансовый 31" xfId="1482"/>
    <cellStyle name="Финансовый 31 2" xfId="1483"/>
    <cellStyle name="Финансовый 31 2 2" xfId="1484"/>
    <cellStyle name="Финансовый 31 2 2 2" xfId="1485"/>
    <cellStyle name="Финансовый 31 2 2 2 2" xfId="3459"/>
    <cellStyle name="Финансовый 31 2 2 3" xfId="3458"/>
    <cellStyle name="Финансовый 31 2 3" xfId="1486"/>
    <cellStyle name="Финансовый 31 2 3 2" xfId="1487"/>
    <cellStyle name="Финансовый 31 2 3 2 2" xfId="3461"/>
    <cellStyle name="Финансовый 31 2 3 3" xfId="3460"/>
    <cellStyle name="Финансовый 31 2 4" xfId="3457"/>
    <cellStyle name="Финансовый 31 3" xfId="3456"/>
    <cellStyle name="Финансовый 310" xfId="1488"/>
    <cellStyle name="Финансовый 310 2" xfId="3462"/>
    <cellStyle name="Финансовый 311" xfId="1489"/>
    <cellStyle name="Финансовый 311 2" xfId="3463"/>
    <cellStyle name="Финансовый 312" xfId="1490"/>
    <cellStyle name="Финансовый 312 2" xfId="3464"/>
    <cellStyle name="Финансовый 313" xfId="1491"/>
    <cellStyle name="Финансовый 313 2" xfId="3465"/>
    <cellStyle name="Финансовый 314" xfId="1492"/>
    <cellStyle name="Финансовый 314 2" xfId="3466"/>
    <cellStyle name="Финансовый 315" xfId="1493"/>
    <cellStyle name="Финансовый 315 2" xfId="3467"/>
    <cellStyle name="Финансовый 316" xfId="1494"/>
    <cellStyle name="Финансовый 316 2" xfId="3468"/>
    <cellStyle name="Финансовый 317" xfId="1495"/>
    <cellStyle name="Финансовый 317 2" xfId="3469"/>
    <cellStyle name="Финансовый 318" xfId="1496"/>
    <cellStyle name="Финансовый 318 2" xfId="3470"/>
    <cellStyle name="Финансовый 319" xfId="1497"/>
    <cellStyle name="Финансовый 319 2" xfId="3471"/>
    <cellStyle name="Финансовый 32" xfId="1498"/>
    <cellStyle name="Финансовый 32 2" xfId="1499"/>
    <cellStyle name="Финансовый 32 2 2" xfId="3473"/>
    <cellStyle name="Финансовый 32 3" xfId="3472"/>
    <cellStyle name="Финансовый 320" xfId="1500"/>
    <cellStyle name="Финансовый 320 2" xfId="3474"/>
    <cellStyle name="Финансовый 321" xfId="1501"/>
    <cellStyle name="Финансовый 321 2" xfId="3475"/>
    <cellStyle name="Финансовый 322" xfId="1502"/>
    <cellStyle name="Финансовый 322 2" xfId="3476"/>
    <cellStyle name="Финансовый 323" xfId="1503"/>
    <cellStyle name="Финансовый 323 2" xfId="3477"/>
    <cellStyle name="Финансовый 324" xfId="1504"/>
    <cellStyle name="Финансовый 324 2" xfId="3478"/>
    <cellStyle name="Финансовый 325" xfId="1505"/>
    <cellStyle name="Финансовый 325 2" xfId="3479"/>
    <cellStyle name="Финансовый 326" xfId="1506"/>
    <cellStyle name="Финансовый 326 2" xfId="3480"/>
    <cellStyle name="Финансовый 327" xfId="1507"/>
    <cellStyle name="Финансовый 327 2" xfId="3481"/>
    <cellStyle name="Финансовый 328" xfId="1508"/>
    <cellStyle name="Финансовый 328 2" xfId="3482"/>
    <cellStyle name="Финансовый 329" xfId="1509"/>
    <cellStyle name="Финансовый 329 2" xfId="3483"/>
    <cellStyle name="Финансовый 33" xfId="1510"/>
    <cellStyle name="Финансовый 33 2" xfId="1511"/>
    <cellStyle name="Финансовый 33 2 2" xfId="3485"/>
    <cellStyle name="Финансовый 33 3" xfId="3484"/>
    <cellStyle name="Финансовый 330" xfId="1512"/>
    <cellStyle name="Финансовый 330 2" xfId="3486"/>
    <cellStyle name="Финансовый 331" xfId="1513"/>
    <cellStyle name="Финансовый 331 2" xfId="3487"/>
    <cellStyle name="Финансовый 332" xfId="1514"/>
    <cellStyle name="Финансовый 332 2" xfId="3488"/>
    <cellStyle name="Финансовый 333" xfId="1515"/>
    <cellStyle name="Финансовый 333 2" xfId="3489"/>
    <cellStyle name="Финансовый 334" xfId="1516"/>
    <cellStyle name="Финансовый 334 2" xfId="3490"/>
    <cellStyle name="Финансовый 335" xfId="1517"/>
    <cellStyle name="Финансовый 335 2" xfId="3491"/>
    <cellStyle name="Финансовый 336" xfId="1518"/>
    <cellStyle name="Финансовый 336 2" xfId="3492"/>
    <cellStyle name="Финансовый 337" xfId="1519"/>
    <cellStyle name="Финансовый 337 2" xfId="3493"/>
    <cellStyle name="Финансовый 338" xfId="1520"/>
    <cellStyle name="Финансовый 338 2" xfId="3494"/>
    <cellStyle name="Финансовый 339" xfId="1521"/>
    <cellStyle name="Финансовый 339 2" xfId="3495"/>
    <cellStyle name="Финансовый 34" xfId="1522"/>
    <cellStyle name="Финансовый 34 2" xfId="1523"/>
    <cellStyle name="Финансовый 34 2 2" xfId="3497"/>
    <cellStyle name="Финансовый 34 3" xfId="3496"/>
    <cellStyle name="Финансовый 340" xfId="1524"/>
    <cellStyle name="Финансовый 340 2" xfId="3498"/>
    <cellStyle name="Финансовый 341" xfId="1525"/>
    <cellStyle name="Финансовый 341 2" xfId="3499"/>
    <cellStyle name="Финансовый 342" xfId="1526"/>
    <cellStyle name="Финансовый 342 2" xfId="3500"/>
    <cellStyle name="Финансовый 343" xfId="1527"/>
    <cellStyle name="Финансовый 343 2" xfId="3501"/>
    <cellStyle name="Финансовый 344" xfId="1528"/>
    <cellStyle name="Финансовый 344 2" xfId="3502"/>
    <cellStyle name="Финансовый 345" xfId="1529"/>
    <cellStyle name="Финансовый 345 2" xfId="3503"/>
    <cellStyle name="Финансовый 346" xfId="1530"/>
    <cellStyle name="Финансовый 346 2" xfId="3504"/>
    <cellStyle name="Финансовый 347" xfId="1531"/>
    <cellStyle name="Финансовый 347 2" xfId="3505"/>
    <cellStyle name="Финансовый 348" xfId="1532"/>
    <cellStyle name="Финансовый 348 2" xfId="3506"/>
    <cellStyle name="Финансовый 349" xfId="1533"/>
    <cellStyle name="Финансовый 349 2" xfId="3507"/>
    <cellStyle name="Финансовый 35" xfId="1534"/>
    <cellStyle name="Финансовый 35 2" xfId="1535"/>
    <cellStyle name="Финансовый 35 2 2" xfId="3509"/>
    <cellStyle name="Финансовый 35 3" xfId="3508"/>
    <cellStyle name="Финансовый 350" xfId="1536"/>
    <cellStyle name="Финансовый 350 2" xfId="3510"/>
    <cellStyle name="Финансовый 351" xfId="1537"/>
    <cellStyle name="Финансовый 351 2" xfId="3511"/>
    <cellStyle name="Финансовый 352" xfId="1538"/>
    <cellStyle name="Финансовый 352 2" xfId="3512"/>
    <cellStyle name="Финансовый 353" xfId="1539"/>
    <cellStyle name="Финансовый 353 2" xfId="3513"/>
    <cellStyle name="Финансовый 354" xfId="1540"/>
    <cellStyle name="Финансовый 354 2" xfId="3514"/>
    <cellStyle name="Финансовый 355" xfId="1541"/>
    <cellStyle name="Финансовый 355 2" xfId="3515"/>
    <cellStyle name="Финансовый 356" xfId="1542"/>
    <cellStyle name="Финансовый 356 2" xfId="3516"/>
    <cellStyle name="Финансовый 357" xfId="1543"/>
    <cellStyle name="Финансовый 357 2" xfId="3517"/>
    <cellStyle name="Финансовый 358" xfId="1544"/>
    <cellStyle name="Финансовый 358 2" xfId="3518"/>
    <cellStyle name="Финансовый 359" xfId="1545"/>
    <cellStyle name="Финансовый 359 2" xfId="3519"/>
    <cellStyle name="Финансовый 36" xfId="1546"/>
    <cellStyle name="Финансовый 36 2" xfId="1547"/>
    <cellStyle name="Финансовый 36 2 2" xfId="3521"/>
    <cellStyle name="Финансовый 36 3" xfId="3520"/>
    <cellStyle name="Финансовый 360" xfId="1548"/>
    <cellStyle name="Финансовый 360 2" xfId="3522"/>
    <cellStyle name="Финансовый 361" xfId="1549"/>
    <cellStyle name="Финансовый 361 2" xfId="3523"/>
    <cellStyle name="Финансовый 362" xfId="1550"/>
    <cellStyle name="Финансовый 362 2" xfId="3524"/>
    <cellStyle name="Финансовый 363" xfId="1551"/>
    <cellStyle name="Финансовый 363 2" xfId="3525"/>
    <cellStyle name="Финансовый 364" xfId="1552"/>
    <cellStyle name="Финансовый 364 2" xfId="3526"/>
    <cellStyle name="Финансовый 365" xfId="1553"/>
    <cellStyle name="Финансовый 365 2" xfId="3527"/>
    <cellStyle name="Финансовый 366" xfId="1554"/>
    <cellStyle name="Финансовый 366 2" xfId="3528"/>
    <cellStyle name="Финансовый 367" xfId="1555"/>
    <cellStyle name="Финансовый 367 2" xfId="3529"/>
    <cellStyle name="Финансовый 368" xfId="1556"/>
    <cellStyle name="Финансовый 368 2" xfId="3530"/>
    <cellStyle name="Финансовый 369" xfId="1557"/>
    <cellStyle name="Финансовый 369 2" xfId="3531"/>
    <cellStyle name="Финансовый 37" xfId="1558"/>
    <cellStyle name="Финансовый 37 2" xfId="1559"/>
    <cellStyle name="Финансовый 37 2 2" xfId="3533"/>
    <cellStyle name="Финансовый 37 3" xfId="3532"/>
    <cellStyle name="Финансовый 370" xfId="1560"/>
    <cellStyle name="Финансовый 370 2" xfId="3534"/>
    <cellStyle name="Финансовый 371" xfId="1561"/>
    <cellStyle name="Финансовый 371 2" xfId="3535"/>
    <cellStyle name="Финансовый 372" xfId="1562"/>
    <cellStyle name="Финансовый 372 2" xfId="3536"/>
    <cellStyle name="Финансовый 373" xfId="1563"/>
    <cellStyle name="Финансовый 373 2" xfId="3537"/>
    <cellStyle name="Финансовый 374" xfId="1564"/>
    <cellStyle name="Финансовый 374 2" xfId="3538"/>
    <cellStyle name="Финансовый 375" xfId="1565"/>
    <cellStyle name="Финансовый 375 2" xfId="3539"/>
    <cellStyle name="Финансовый 376" xfId="1566"/>
    <cellStyle name="Финансовый 376 2" xfId="3540"/>
    <cellStyle name="Финансовый 377" xfId="1567"/>
    <cellStyle name="Финансовый 377 2" xfId="3541"/>
    <cellStyle name="Финансовый 378" xfId="1568"/>
    <cellStyle name="Финансовый 378 2" xfId="3542"/>
    <cellStyle name="Финансовый 379" xfId="1569"/>
    <cellStyle name="Финансовый 379 2" xfId="3543"/>
    <cellStyle name="Финансовый 38" xfId="1570"/>
    <cellStyle name="Финансовый 38 2" xfId="1571"/>
    <cellStyle name="Финансовый 38 2 2" xfId="3545"/>
    <cellStyle name="Финансовый 38 3" xfId="3544"/>
    <cellStyle name="Финансовый 380" xfId="1572"/>
    <cellStyle name="Финансовый 380 2" xfId="3546"/>
    <cellStyle name="Финансовый 381" xfId="1573"/>
    <cellStyle name="Финансовый 381 2" xfId="3547"/>
    <cellStyle name="Финансовый 382" xfId="1574"/>
    <cellStyle name="Финансовый 382 2" xfId="3548"/>
    <cellStyle name="Финансовый 383" xfId="1575"/>
    <cellStyle name="Финансовый 383 2" xfId="3549"/>
    <cellStyle name="Финансовый 384" xfId="1576"/>
    <cellStyle name="Финансовый 384 2" xfId="3550"/>
    <cellStyle name="Финансовый 385" xfId="1577"/>
    <cellStyle name="Финансовый 385 2" xfId="3551"/>
    <cellStyle name="Финансовый 386" xfId="1578"/>
    <cellStyle name="Финансовый 386 2" xfId="3552"/>
    <cellStyle name="Финансовый 387" xfId="1579"/>
    <cellStyle name="Финансовый 387 2" xfId="3553"/>
    <cellStyle name="Финансовый 388" xfId="1580"/>
    <cellStyle name="Финансовый 388 2" xfId="3554"/>
    <cellStyle name="Финансовый 389" xfId="1581"/>
    <cellStyle name="Финансовый 389 2" xfId="3555"/>
    <cellStyle name="Финансовый 39" xfId="1582"/>
    <cellStyle name="Финансовый 39 2" xfId="1583"/>
    <cellStyle name="Финансовый 39 2 2" xfId="3557"/>
    <cellStyle name="Финансовый 39 3" xfId="3556"/>
    <cellStyle name="Финансовый 390" xfId="1584"/>
    <cellStyle name="Финансовый 390 2" xfId="3558"/>
    <cellStyle name="Финансовый 391" xfId="1585"/>
    <cellStyle name="Финансовый 391 2" xfId="3559"/>
    <cellStyle name="Финансовый 392" xfId="1586"/>
    <cellStyle name="Финансовый 392 2" xfId="3560"/>
    <cellStyle name="Финансовый 393" xfId="1587"/>
    <cellStyle name="Финансовый 393 2" xfId="3561"/>
    <cellStyle name="Финансовый 394" xfId="1588"/>
    <cellStyle name="Финансовый 394 2" xfId="3562"/>
    <cellStyle name="Финансовый 395" xfId="1589"/>
    <cellStyle name="Финансовый 395 2" xfId="3563"/>
    <cellStyle name="Финансовый 396" xfId="1590"/>
    <cellStyle name="Финансовый 396 2" xfId="3564"/>
    <cellStyle name="Финансовый 397" xfId="1591"/>
    <cellStyle name="Финансовый 397 2" xfId="3565"/>
    <cellStyle name="Финансовый 398" xfId="1592"/>
    <cellStyle name="Финансовый 398 2" xfId="3566"/>
    <cellStyle name="Финансовый 399" xfId="1593"/>
    <cellStyle name="Финансовый 399 2" xfId="3567"/>
    <cellStyle name="Финансовый 4" xfId="9"/>
    <cellStyle name="Финансовый 4 2" xfId="1594"/>
    <cellStyle name="Финансовый 4 2 2" xfId="1595"/>
    <cellStyle name="Финансовый 4 2 2 2" xfId="1596"/>
    <cellStyle name="Финансовый 4 2 2 2 2" xfId="3570"/>
    <cellStyle name="Финансовый 4 2 2 3" xfId="3569"/>
    <cellStyle name="Финансовый 4 2 3" xfId="1597"/>
    <cellStyle name="Финансовый 4 2 3 2" xfId="1598"/>
    <cellStyle name="Финансовый 4 2 3 2 2" xfId="3572"/>
    <cellStyle name="Финансовый 4 2 3 3" xfId="3571"/>
    <cellStyle name="Финансовый 4 2 4" xfId="3568"/>
    <cellStyle name="Финансовый 4 3" xfId="12"/>
    <cellStyle name="Финансовый 4 3 2" xfId="2162"/>
    <cellStyle name="Финансовый 40" xfId="1599"/>
    <cellStyle name="Финансовый 40 2" xfId="1600"/>
    <cellStyle name="Финансовый 40 2 2" xfId="3574"/>
    <cellStyle name="Финансовый 40 3" xfId="3573"/>
    <cellStyle name="Финансовый 400" xfId="1601"/>
    <cellStyle name="Финансовый 400 2" xfId="3575"/>
    <cellStyle name="Финансовый 401" xfId="1602"/>
    <cellStyle name="Финансовый 401 2" xfId="3576"/>
    <cellStyle name="Финансовый 402" xfId="1603"/>
    <cellStyle name="Финансовый 402 2" xfId="3577"/>
    <cellStyle name="Финансовый 403" xfId="1604"/>
    <cellStyle name="Финансовый 403 2" xfId="3578"/>
    <cellStyle name="Финансовый 404" xfId="1605"/>
    <cellStyle name="Финансовый 404 2" xfId="3579"/>
    <cellStyle name="Финансовый 405" xfId="1801"/>
    <cellStyle name="Финансовый 405 2" xfId="3772"/>
    <cellStyle name="Финансовый 406" xfId="1799"/>
    <cellStyle name="Финансовый 406 2" xfId="3771"/>
    <cellStyle name="Финансовый 407" xfId="1798"/>
    <cellStyle name="Финансовый 407 2" xfId="3770"/>
    <cellStyle name="Финансовый 408" xfId="1797"/>
    <cellStyle name="Финансовый 408 2" xfId="3769"/>
    <cellStyle name="Финансовый 409" xfId="1796"/>
    <cellStyle name="Финансовый 409 2" xfId="3768"/>
    <cellStyle name="Финансовый 41" xfId="1606"/>
    <cellStyle name="Финансовый 41 2" xfId="1607"/>
    <cellStyle name="Финансовый 41 2 2" xfId="3581"/>
    <cellStyle name="Финансовый 41 3" xfId="3580"/>
    <cellStyle name="Финансовый 410" xfId="1795"/>
    <cellStyle name="Финансовый 410 2" xfId="3767"/>
    <cellStyle name="Финансовый 411" xfId="1794"/>
    <cellStyle name="Финансовый 411 2" xfId="3766"/>
    <cellStyle name="Финансовый 412" xfId="1793"/>
    <cellStyle name="Финансовый 412 2" xfId="3765"/>
    <cellStyle name="Финансовый 413" xfId="1792"/>
    <cellStyle name="Финансовый 413 2" xfId="3764"/>
    <cellStyle name="Финансовый 414" xfId="1791"/>
    <cellStyle name="Финансовый 414 2" xfId="3763"/>
    <cellStyle name="Финансовый 415" xfId="1790"/>
    <cellStyle name="Финансовый 415 2" xfId="3762"/>
    <cellStyle name="Финансовый 416" xfId="1789"/>
    <cellStyle name="Финансовый 416 2" xfId="3761"/>
    <cellStyle name="Финансовый 417" xfId="1788"/>
    <cellStyle name="Финансовый 417 2" xfId="3760"/>
    <cellStyle name="Финансовый 418" xfId="1787"/>
    <cellStyle name="Финансовый 418 2" xfId="3759"/>
    <cellStyle name="Финансовый 419" xfId="1786"/>
    <cellStyle name="Финансовый 419 2" xfId="3758"/>
    <cellStyle name="Финансовый 42" xfId="1608"/>
    <cellStyle name="Финансовый 42 2" xfId="1609"/>
    <cellStyle name="Финансовый 42 2 2" xfId="3583"/>
    <cellStyle name="Финансовый 42 3" xfId="3582"/>
    <cellStyle name="Финансовый 420" xfId="1785"/>
    <cellStyle name="Финансовый 420 2" xfId="3757"/>
    <cellStyle name="Финансовый 421" xfId="1784"/>
    <cellStyle name="Финансовый 421 2" xfId="3756"/>
    <cellStyle name="Финансовый 422" xfId="1783"/>
    <cellStyle name="Финансовый 422 2" xfId="3755"/>
    <cellStyle name="Финансовый 423" xfId="1782"/>
    <cellStyle name="Финансовый 423 2" xfId="3754"/>
    <cellStyle name="Финансовый 424" xfId="1781"/>
    <cellStyle name="Финансовый 424 2" xfId="3753"/>
    <cellStyle name="Финансовый 425" xfId="1780"/>
    <cellStyle name="Финансовый 425 2" xfId="3752"/>
    <cellStyle name="Финансовый 426" xfId="1779"/>
    <cellStyle name="Финансовый 426 2" xfId="3751"/>
    <cellStyle name="Финансовый 427" xfId="1778"/>
    <cellStyle name="Финансовый 427 2" xfId="3750"/>
    <cellStyle name="Финансовый 428" xfId="1777"/>
    <cellStyle name="Финансовый 428 2" xfId="3749"/>
    <cellStyle name="Финансовый 429" xfId="1776"/>
    <cellStyle name="Финансовый 429 2" xfId="3748"/>
    <cellStyle name="Финансовый 43" xfId="1610"/>
    <cellStyle name="Финансовый 43 2" xfId="1611"/>
    <cellStyle name="Финансовый 43 2 2" xfId="3585"/>
    <cellStyle name="Финансовый 43 3" xfId="3584"/>
    <cellStyle name="Финансовый 430" xfId="1775"/>
    <cellStyle name="Финансовый 430 2" xfId="3747"/>
    <cellStyle name="Финансовый 431" xfId="1774"/>
    <cellStyle name="Финансовый 431 2" xfId="3746"/>
    <cellStyle name="Финансовый 432" xfId="1773"/>
    <cellStyle name="Финансовый 432 2" xfId="3745"/>
    <cellStyle name="Финансовый 433" xfId="1772"/>
    <cellStyle name="Финансовый 433 2" xfId="3744"/>
    <cellStyle name="Финансовый 434" xfId="1771"/>
    <cellStyle name="Финансовый 434 2" xfId="3743"/>
    <cellStyle name="Финансовый 435" xfId="1770"/>
    <cellStyle name="Финансовый 435 2" xfId="3742"/>
    <cellStyle name="Финансовый 436" xfId="1769"/>
    <cellStyle name="Финансовый 436 2" xfId="3741"/>
    <cellStyle name="Финансовый 437" xfId="1768"/>
    <cellStyle name="Финансовый 437 2" xfId="3740"/>
    <cellStyle name="Финансовый 438" xfId="1767"/>
    <cellStyle name="Финансовый 438 2" xfId="3739"/>
    <cellStyle name="Финансовый 439" xfId="1766"/>
    <cellStyle name="Финансовый 439 2" xfId="3738"/>
    <cellStyle name="Финансовый 44" xfId="1612"/>
    <cellStyle name="Финансовый 44 2" xfId="1613"/>
    <cellStyle name="Финансовый 44 2 2" xfId="3587"/>
    <cellStyle name="Финансовый 44 3" xfId="3586"/>
    <cellStyle name="Финансовый 440" xfId="1765"/>
    <cellStyle name="Финансовый 440 2" xfId="3737"/>
    <cellStyle name="Финансовый 441" xfId="1764"/>
    <cellStyle name="Финансовый 441 2" xfId="3736"/>
    <cellStyle name="Финансовый 442" xfId="1763"/>
    <cellStyle name="Финансовый 442 2" xfId="3735"/>
    <cellStyle name="Финансовый 443" xfId="1762"/>
    <cellStyle name="Финансовый 443 2" xfId="3734"/>
    <cellStyle name="Финансовый 444" xfId="1761"/>
    <cellStyle name="Финансовый 444 2" xfId="3733"/>
    <cellStyle name="Финансовый 445" xfId="1760"/>
    <cellStyle name="Финансовый 445 2" xfId="3732"/>
    <cellStyle name="Финансовый 446" xfId="1759"/>
    <cellStyle name="Финансовый 446 2" xfId="3731"/>
    <cellStyle name="Финансовый 447" xfId="1758"/>
    <cellStyle name="Финансовый 447 2" xfId="3730"/>
    <cellStyle name="Финансовый 448" xfId="1757"/>
    <cellStyle name="Финансовый 448 2" xfId="3729"/>
    <cellStyle name="Финансовый 449" xfId="1756"/>
    <cellStyle name="Финансовый 449 2" xfId="3728"/>
    <cellStyle name="Финансовый 45" xfId="1614"/>
    <cellStyle name="Финансовый 45 2" xfId="1615"/>
    <cellStyle name="Финансовый 45 2 2" xfId="3589"/>
    <cellStyle name="Финансовый 45 3" xfId="3588"/>
    <cellStyle name="Финансовый 450" xfId="1803"/>
    <cellStyle name="Финансовый 450 2" xfId="3773"/>
    <cellStyle name="Финансовый 451" xfId="1804"/>
    <cellStyle name="Финансовый 451 2" xfId="3774"/>
    <cellStyle name="Финансовый 452" xfId="1805"/>
    <cellStyle name="Финансовый 452 2" xfId="3775"/>
    <cellStyle name="Финансовый 453" xfId="1806"/>
    <cellStyle name="Финансовый 453 2" xfId="3776"/>
    <cellStyle name="Финансовый 454" xfId="1807"/>
    <cellStyle name="Финансовый 454 2" xfId="3777"/>
    <cellStyle name="Финансовый 455" xfId="1808"/>
    <cellStyle name="Финансовый 455 2" xfId="3778"/>
    <cellStyle name="Финансовый 456" xfId="1809"/>
    <cellStyle name="Финансовый 456 2" xfId="3779"/>
    <cellStyle name="Финансовый 457" xfId="1810"/>
    <cellStyle name="Финансовый 457 2" xfId="3780"/>
    <cellStyle name="Финансовый 458" xfId="1811"/>
    <cellStyle name="Финансовый 458 2" xfId="3781"/>
    <cellStyle name="Финансовый 459" xfId="1812"/>
    <cellStyle name="Финансовый 459 2" xfId="3782"/>
    <cellStyle name="Финансовый 46" xfId="1616"/>
    <cellStyle name="Финансовый 46 2" xfId="1617"/>
    <cellStyle name="Финансовый 46 2 2" xfId="3591"/>
    <cellStyle name="Финансовый 46 3" xfId="3590"/>
    <cellStyle name="Финансовый 460" xfId="1813"/>
    <cellStyle name="Финансовый 460 2" xfId="3783"/>
    <cellStyle name="Финансовый 461" xfId="1815"/>
    <cellStyle name="Финансовый 461 2" xfId="3785"/>
    <cellStyle name="Финансовый 462" xfId="1816"/>
    <cellStyle name="Финансовый 462 2" xfId="3786"/>
    <cellStyle name="Финансовый 463" xfId="1817"/>
    <cellStyle name="Финансовый 463 2" xfId="3787"/>
    <cellStyle name="Финансовый 464" xfId="1818"/>
    <cellStyle name="Финансовый 464 2" xfId="3788"/>
    <cellStyle name="Финансовый 465" xfId="1819"/>
    <cellStyle name="Финансовый 465 2" xfId="3789"/>
    <cellStyle name="Финансовый 466" xfId="1820"/>
    <cellStyle name="Финансовый 466 2" xfId="3790"/>
    <cellStyle name="Финансовый 467" xfId="1821"/>
    <cellStyle name="Финансовый 467 2" xfId="3791"/>
    <cellStyle name="Финансовый 468" xfId="1822"/>
    <cellStyle name="Финансовый 468 2" xfId="3792"/>
    <cellStyle name="Финансовый 469" xfId="1823"/>
    <cellStyle name="Финансовый 469 2" xfId="3793"/>
    <cellStyle name="Финансовый 47" xfId="1618"/>
    <cellStyle name="Финансовый 47 2" xfId="1619"/>
    <cellStyle name="Финансовый 47 2 2" xfId="3593"/>
    <cellStyle name="Финансовый 47 3" xfId="3592"/>
    <cellStyle name="Финансовый 470" xfId="1824"/>
    <cellStyle name="Финансовый 470 2" xfId="3794"/>
    <cellStyle name="Финансовый 471" xfId="1825"/>
    <cellStyle name="Финансовый 471 2" xfId="3795"/>
    <cellStyle name="Финансовый 472" xfId="1826"/>
    <cellStyle name="Финансовый 472 2" xfId="3796"/>
    <cellStyle name="Финансовый 473" xfId="1827"/>
    <cellStyle name="Финансовый 473 2" xfId="3797"/>
    <cellStyle name="Финансовый 474" xfId="1828"/>
    <cellStyle name="Финансовый 474 2" xfId="3798"/>
    <cellStyle name="Финансовый 475" xfId="1829"/>
    <cellStyle name="Финансовый 475 2" xfId="3799"/>
    <cellStyle name="Финансовый 476" xfId="1830"/>
    <cellStyle name="Финансовый 476 2" xfId="3800"/>
    <cellStyle name="Финансовый 477" xfId="1832"/>
    <cellStyle name="Финансовый 477 2" xfId="3802"/>
    <cellStyle name="Финансовый 478" xfId="1833"/>
    <cellStyle name="Финансовый 478 2" xfId="3803"/>
    <cellStyle name="Финансовый 479" xfId="1831"/>
    <cellStyle name="Финансовый 479 2" xfId="3801"/>
    <cellStyle name="Финансовый 48" xfId="1620"/>
    <cellStyle name="Финансовый 48 2" xfId="1621"/>
    <cellStyle name="Финансовый 48 2 2" xfId="3595"/>
    <cellStyle name="Финансовый 48 3" xfId="3594"/>
    <cellStyle name="Финансовый 480" xfId="1835"/>
    <cellStyle name="Финансовый 480 2" xfId="3804"/>
    <cellStyle name="Финансовый 481" xfId="1836"/>
    <cellStyle name="Финансовый 481 2" xfId="3805"/>
    <cellStyle name="Финансовый 482" xfId="1837"/>
    <cellStyle name="Финансовый 482 2" xfId="3806"/>
    <cellStyle name="Финансовый 483" xfId="1838"/>
    <cellStyle name="Финансовый 483 2" xfId="3807"/>
    <cellStyle name="Финансовый 484" xfId="1839"/>
    <cellStyle name="Финансовый 484 2" xfId="3808"/>
    <cellStyle name="Финансовый 485" xfId="1840"/>
    <cellStyle name="Финансовый 485 2" xfId="3809"/>
    <cellStyle name="Финансовый 486" xfId="1841"/>
    <cellStyle name="Финансовый 486 2" xfId="3810"/>
    <cellStyle name="Финансовый 487" xfId="1842"/>
    <cellStyle name="Финансовый 487 2" xfId="3811"/>
    <cellStyle name="Финансовый 488" xfId="1843"/>
    <cellStyle name="Финансовый 488 2" xfId="3812"/>
    <cellStyle name="Финансовый 489" xfId="1844"/>
    <cellStyle name="Финансовый 489 2" xfId="3813"/>
    <cellStyle name="Финансовый 49" xfId="1622"/>
    <cellStyle name="Финансовый 49 2" xfId="1623"/>
    <cellStyle name="Финансовый 49 2 2" xfId="3597"/>
    <cellStyle name="Финансовый 49 3" xfId="3596"/>
    <cellStyle name="Финансовый 490" xfId="1845"/>
    <cellStyle name="Финансовый 490 2" xfId="3814"/>
    <cellStyle name="Финансовый 491" xfId="1814"/>
    <cellStyle name="Финансовый 491 2" xfId="3784"/>
    <cellStyle name="Финансовый 492" xfId="1846"/>
    <cellStyle name="Финансовый 492 2" xfId="3815"/>
    <cellStyle name="Финансовый 493" xfId="1847"/>
    <cellStyle name="Финансовый 493 2" xfId="3816"/>
    <cellStyle name="Финансовый 494" xfId="1848"/>
    <cellStyle name="Финансовый 494 2" xfId="3817"/>
    <cellStyle name="Финансовый 495" xfId="1849"/>
    <cellStyle name="Финансовый 495 2" xfId="3818"/>
    <cellStyle name="Финансовый 496" xfId="1850"/>
    <cellStyle name="Финансовый 496 2" xfId="3819"/>
    <cellStyle name="Финансовый 497" xfId="1851"/>
    <cellStyle name="Финансовый 497 2" xfId="3820"/>
    <cellStyle name="Финансовый 498" xfId="1852"/>
    <cellStyle name="Финансовый 498 2" xfId="3821"/>
    <cellStyle name="Финансовый 499" xfId="1853"/>
    <cellStyle name="Финансовый 499 2" xfId="3822"/>
    <cellStyle name="Финансовый 5" xfId="10"/>
    <cellStyle name="Финансовый 5 2" xfId="1625"/>
    <cellStyle name="Финансовый 5 2 2" xfId="1626"/>
    <cellStyle name="Финансовый 5 2 2 2" xfId="1627"/>
    <cellStyle name="Финансовый 5 2 2 2 2" xfId="3601"/>
    <cellStyle name="Финансовый 5 2 2 3" xfId="3600"/>
    <cellStyle name="Финансовый 5 2 3" xfId="1628"/>
    <cellStyle name="Финансовый 5 2 3 2" xfId="1629"/>
    <cellStyle name="Финансовый 5 2 3 2 2" xfId="3603"/>
    <cellStyle name="Финансовый 5 2 3 3" xfId="3602"/>
    <cellStyle name="Финансовый 5 2 4" xfId="3599"/>
    <cellStyle name="Финансовый 5 3" xfId="1624"/>
    <cellStyle name="Финансовый 5 3 2" xfId="3598"/>
    <cellStyle name="Финансовый 50" xfId="1630"/>
    <cellStyle name="Финансовый 50 2" xfId="1631"/>
    <cellStyle name="Финансовый 50 2 2" xfId="3605"/>
    <cellStyle name="Финансовый 50 3" xfId="3604"/>
    <cellStyle name="Финансовый 500" xfId="1854"/>
    <cellStyle name="Финансовый 500 2" xfId="3823"/>
    <cellStyle name="Финансовый 501" xfId="1855"/>
    <cellStyle name="Финансовый 501 2" xfId="3824"/>
    <cellStyle name="Финансовый 502" xfId="1856"/>
    <cellStyle name="Финансовый 502 2" xfId="3825"/>
    <cellStyle name="Финансовый 503" xfId="1857"/>
    <cellStyle name="Финансовый 503 2" xfId="3826"/>
    <cellStyle name="Финансовый 504" xfId="1858"/>
    <cellStyle name="Финансовый 504 2" xfId="3827"/>
    <cellStyle name="Финансовый 505" xfId="1859"/>
    <cellStyle name="Финансовый 505 2" xfId="3828"/>
    <cellStyle name="Финансовый 506" xfId="1867"/>
    <cellStyle name="Финансовый 506 2" xfId="3831"/>
    <cellStyle name="Финансовый 507" xfId="1871"/>
    <cellStyle name="Финансовый 507 2" xfId="3835"/>
    <cellStyle name="Финансовый 508" xfId="1860"/>
    <cellStyle name="Финансовый 508 2" xfId="3829"/>
    <cellStyle name="Финансовый 509" xfId="1872"/>
    <cellStyle name="Финансовый 509 2" xfId="3836"/>
    <cellStyle name="Финансовый 51" xfId="1632"/>
    <cellStyle name="Финансовый 51 2" xfId="1633"/>
    <cellStyle name="Финансовый 51 2 2" xfId="3607"/>
    <cellStyle name="Финансовый 51 3" xfId="3606"/>
    <cellStyle name="Финансовый 510" xfId="1873"/>
    <cellStyle name="Финансовый 510 2" xfId="3837"/>
    <cellStyle name="Финансовый 511" xfId="1874"/>
    <cellStyle name="Финансовый 511 2" xfId="3838"/>
    <cellStyle name="Финансовый 512" xfId="1875"/>
    <cellStyle name="Финансовый 512 2" xfId="3839"/>
    <cellStyle name="Финансовый 513" xfId="1876"/>
    <cellStyle name="Финансовый 513 2" xfId="3840"/>
    <cellStyle name="Финансовый 514" xfId="1877"/>
    <cellStyle name="Финансовый 514 2" xfId="3841"/>
    <cellStyle name="Финансовый 515" xfId="1870"/>
    <cellStyle name="Финансовый 515 2" xfId="3834"/>
    <cellStyle name="Финансовый 516" xfId="1878"/>
    <cellStyle name="Финансовый 516 2" xfId="3842"/>
    <cellStyle name="Финансовый 517" xfId="1879"/>
    <cellStyle name="Финансовый 517 2" xfId="3843"/>
    <cellStyle name="Финансовый 518" xfId="1869"/>
    <cellStyle name="Финансовый 518 2" xfId="3833"/>
    <cellStyle name="Финансовый 519" xfId="1881"/>
    <cellStyle name="Финансовый 519 2" xfId="3845"/>
    <cellStyle name="Финансовый 52" xfId="1634"/>
    <cellStyle name="Финансовый 52 2" xfId="1635"/>
    <cellStyle name="Финансовый 52 2 2" xfId="3609"/>
    <cellStyle name="Финансовый 52 3" xfId="3608"/>
    <cellStyle name="Финансовый 520" xfId="1882"/>
    <cellStyle name="Финансовый 520 2" xfId="3846"/>
    <cellStyle name="Финансовый 521" xfId="1883"/>
    <cellStyle name="Финансовый 521 2" xfId="3847"/>
    <cellStyle name="Финансовый 522" xfId="1884"/>
    <cellStyle name="Финансовый 522 2" xfId="3848"/>
    <cellStyle name="Финансовый 523" xfId="1885"/>
    <cellStyle name="Финансовый 523 2" xfId="3849"/>
    <cellStyle name="Финансовый 524" xfId="1886"/>
    <cellStyle name="Финансовый 524 2" xfId="3850"/>
    <cellStyle name="Финансовый 525" xfId="1887"/>
    <cellStyle name="Финансовый 525 2" xfId="3851"/>
    <cellStyle name="Финансовый 526" xfId="1888"/>
    <cellStyle name="Финансовый 526 2" xfId="3852"/>
    <cellStyle name="Финансовый 527" xfId="1889"/>
    <cellStyle name="Финансовый 527 2" xfId="3853"/>
    <cellStyle name="Финансовый 528" xfId="1890"/>
    <cellStyle name="Финансовый 528 2" xfId="3854"/>
    <cellStyle name="Финансовый 529" xfId="1891"/>
    <cellStyle name="Финансовый 529 2" xfId="3855"/>
    <cellStyle name="Финансовый 53" xfId="1636"/>
    <cellStyle name="Финансовый 53 2" xfId="1637"/>
    <cellStyle name="Финансовый 53 2 2" xfId="3611"/>
    <cellStyle name="Финансовый 53 3" xfId="3610"/>
    <cellStyle name="Финансовый 530" xfId="1892"/>
    <cellStyle name="Финансовый 530 2" xfId="3856"/>
    <cellStyle name="Финансовый 531" xfId="1893"/>
    <cellStyle name="Финансовый 531 2" xfId="3857"/>
    <cellStyle name="Финансовый 532" xfId="1894"/>
    <cellStyle name="Финансовый 532 2" xfId="3858"/>
    <cellStyle name="Финансовый 533" xfId="1880"/>
    <cellStyle name="Финансовый 533 2" xfId="3844"/>
    <cellStyle name="Финансовый 534" xfId="1896"/>
    <cellStyle name="Финансовый 534 2" xfId="3859"/>
    <cellStyle name="Финансовый 535" xfId="1897"/>
    <cellStyle name="Финансовый 535 2" xfId="3860"/>
    <cellStyle name="Финансовый 536" xfId="1899"/>
    <cellStyle name="Финансовый 536 2" xfId="3862"/>
    <cellStyle name="Финансовый 537" xfId="1900"/>
    <cellStyle name="Финансовый 537 2" xfId="3863"/>
    <cellStyle name="Финансовый 538" xfId="1901"/>
    <cellStyle name="Финансовый 538 2" xfId="3864"/>
    <cellStyle name="Финансовый 539" xfId="1902"/>
    <cellStyle name="Финансовый 539 2" xfId="3865"/>
    <cellStyle name="Финансовый 54" xfId="1638"/>
    <cellStyle name="Финансовый 54 2" xfId="1639"/>
    <cellStyle name="Финансовый 54 2 2" xfId="3613"/>
    <cellStyle name="Финансовый 54 3" xfId="3612"/>
    <cellStyle name="Финансовый 540" xfId="1903"/>
    <cellStyle name="Финансовый 540 2" xfId="3866"/>
    <cellStyle name="Финансовый 541" xfId="1904"/>
    <cellStyle name="Финансовый 541 2" xfId="3867"/>
    <cellStyle name="Финансовый 542" xfId="1905"/>
    <cellStyle name="Финансовый 542 2" xfId="3868"/>
    <cellStyle name="Финансовый 543" xfId="1906"/>
    <cellStyle name="Финансовый 543 2" xfId="3869"/>
    <cellStyle name="Финансовый 544" xfId="1907"/>
    <cellStyle name="Финансовый 544 2" xfId="3870"/>
    <cellStyle name="Финансовый 545" xfId="1908"/>
    <cellStyle name="Финансовый 545 2" xfId="3871"/>
    <cellStyle name="Финансовый 546" xfId="1909"/>
    <cellStyle name="Финансовый 546 2" xfId="3872"/>
    <cellStyle name="Финансовый 547" xfId="1910"/>
    <cellStyle name="Финансовый 547 2" xfId="3873"/>
    <cellStyle name="Финансовый 548" xfId="1911"/>
    <cellStyle name="Финансовый 548 2" xfId="3874"/>
    <cellStyle name="Финансовый 549" xfId="1912"/>
    <cellStyle name="Финансовый 549 2" xfId="3875"/>
    <cellStyle name="Финансовый 55" xfId="1640"/>
    <cellStyle name="Финансовый 55 2" xfId="1641"/>
    <cellStyle name="Финансовый 55 2 2" xfId="3615"/>
    <cellStyle name="Финансовый 55 3" xfId="3614"/>
    <cellStyle name="Финансовый 550" xfId="1913"/>
    <cellStyle name="Финансовый 550 2" xfId="3876"/>
    <cellStyle name="Финансовый 551" xfId="1914"/>
    <cellStyle name="Финансовый 551 2" xfId="3877"/>
    <cellStyle name="Финансовый 552" xfId="1915"/>
    <cellStyle name="Финансовый 552 2" xfId="3878"/>
    <cellStyle name="Финансовый 553" xfId="1916"/>
    <cellStyle name="Финансовый 553 2" xfId="3879"/>
    <cellStyle name="Финансовый 554" xfId="1917"/>
    <cellStyle name="Финансовый 554 2" xfId="3880"/>
    <cellStyle name="Финансовый 555" xfId="1898"/>
    <cellStyle name="Финансовый 555 2" xfId="3861"/>
    <cellStyle name="Финансовый 556" xfId="1918"/>
    <cellStyle name="Финансовый 556 2" xfId="3881"/>
    <cellStyle name="Финансовый 557" xfId="1920"/>
    <cellStyle name="Финансовый 557 2" xfId="3883"/>
    <cellStyle name="Финансовый 558" xfId="1919"/>
    <cellStyle name="Финансовый 558 2" xfId="3882"/>
    <cellStyle name="Финансовый 559" xfId="1921"/>
    <cellStyle name="Финансовый 559 2" xfId="3884"/>
    <cellStyle name="Финансовый 56" xfId="1642"/>
    <cellStyle name="Финансовый 56 2" xfId="1643"/>
    <cellStyle name="Финансовый 56 2 2" xfId="3617"/>
    <cellStyle name="Финансовый 56 3" xfId="3616"/>
    <cellStyle name="Финансовый 560" xfId="1923"/>
    <cellStyle name="Финансовый 560 2" xfId="3886"/>
    <cellStyle name="Финансовый 561" xfId="1925"/>
    <cellStyle name="Финансовый 561 2" xfId="3888"/>
    <cellStyle name="Финансовый 562" xfId="1926"/>
    <cellStyle name="Финансовый 562 2" xfId="3889"/>
    <cellStyle name="Финансовый 563" xfId="1927"/>
    <cellStyle name="Финансовый 563 2" xfId="3890"/>
    <cellStyle name="Финансовый 564" xfId="1928"/>
    <cellStyle name="Финансовый 564 2" xfId="3891"/>
    <cellStyle name="Финансовый 565" xfId="1929"/>
    <cellStyle name="Финансовый 565 2" xfId="3892"/>
    <cellStyle name="Финансовый 566" xfId="1931"/>
    <cellStyle name="Финансовый 566 2" xfId="3894"/>
    <cellStyle name="Финансовый 567" xfId="1924"/>
    <cellStyle name="Финансовый 567 2" xfId="3887"/>
    <cellStyle name="Финансовый 568" xfId="1932"/>
    <cellStyle name="Финансовый 568 2" xfId="3895"/>
    <cellStyle name="Финансовый 569" xfId="1933"/>
    <cellStyle name="Финансовый 569 2" xfId="3896"/>
    <cellStyle name="Финансовый 57" xfId="1644"/>
    <cellStyle name="Финансовый 57 2" xfId="1645"/>
    <cellStyle name="Финансовый 57 2 2" xfId="3619"/>
    <cellStyle name="Финансовый 57 3" xfId="3618"/>
    <cellStyle name="Финансовый 570" xfId="1934"/>
    <cellStyle name="Финансовый 570 2" xfId="3897"/>
    <cellStyle name="Финансовый 571" xfId="1935"/>
    <cellStyle name="Финансовый 571 2" xfId="3898"/>
    <cellStyle name="Финансовый 572" xfId="1936"/>
    <cellStyle name="Финансовый 572 2" xfId="3899"/>
    <cellStyle name="Финансовый 573" xfId="1938"/>
    <cellStyle name="Финансовый 573 2" xfId="3901"/>
    <cellStyle name="Финансовый 574" xfId="1939"/>
    <cellStyle name="Финансовый 574 2" xfId="3902"/>
    <cellStyle name="Финансовый 575" xfId="1941"/>
    <cellStyle name="Финансовый 575 2" xfId="3904"/>
    <cellStyle name="Финансовый 576" xfId="1940"/>
    <cellStyle name="Финансовый 576 2" xfId="3903"/>
    <cellStyle name="Финансовый 577" xfId="1942"/>
    <cellStyle name="Финансовый 577 2" xfId="3905"/>
    <cellStyle name="Финансовый 578" xfId="1943"/>
    <cellStyle name="Финансовый 578 2" xfId="3906"/>
    <cellStyle name="Финансовый 579" xfId="1944"/>
    <cellStyle name="Финансовый 579 2" xfId="3907"/>
    <cellStyle name="Финансовый 58" xfId="1646"/>
    <cellStyle name="Финансовый 58 2" xfId="1647"/>
    <cellStyle name="Финансовый 58 2 2" xfId="3621"/>
    <cellStyle name="Финансовый 58 3" xfId="3620"/>
    <cellStyle name="Финансовый 580" xfId="1945"/>
    <cellStyle name="Финансовый 580 2" xfId="3908"/>
    <cellStyle name="Финансовый 581" xfId="1946"/>
    <cellStyle name="Финансовый 581 2" xfId="3909"/>
    <cellStyle name="Финансовый 582" xfId="1947"/>
    <cellStyle name="Финансовый 582 2" xfId="3910"/>
    <cellStyle name="Финансовый 583" xfId="1948"/>
    <cellStyle name="Финансовый 583 2" xfId="3911"/>
    <cellStyle name="Финансовый 584" xfId="1949"/>
    <cellStyle name="Финансовый 584 2" xfId="3912"/>
    <cellStyle name="Финансовый 585" xfId="1950"/>
    <cellStyle name="Финансовый 585 2" xfId="3913"/>
    <cellStyle name="Финансовый 586" xfId="1951"/>
    <cellStyle name="Финансовый 586 2" xfId="3914"/>
    <cellStyle name="Финансовый 587" xfId="1952"/>
    <cellStyle name="Финансовый 587 2" xfId="3915"/>
    <cellStyle name="Финансовый 588" xfId="1953"/>
    <cellStyle name="Финансовый 588 2" xfId="3916"/>
    <cellStyle name="Финансовый 589" xfId="1954"/>
    <cellStyle name="Финансовый 589 2" xfId="3917"/>
    <cellStyle name="Финансовый 59" xfId="1648"/>
    <cellStyle name="Финансовый 59 2" xfId="1649"/>
    <cellStyle name="Финансовый 59 2 2" xfId="3623"/>
    <cellStyle name="Финансовый 59 3" xfId="3622"/>
    <cellStyle name="Финансовый 590" xfId="1955"/>
    <cellStyle name="Финансовый 590 2" xfId="3918"/>
    <cellStyle name="Финансовый 591" xfId="1956"/>
    <cellStyle name="Финансовый 591 2" xfId="3919"/>
    <cellStyle name="Финансовый 592" xfId="1958"/>
    <cellStyle name="Финансовый 592 2" xfId="3921"/>
    <cellStyle name="Финансовый 593" xfId="1959"/>
    <cellStyle name="Финансовый 593 2" xfId="3922"/>
    <cellStyle name="Финансовый 594" xfId="1960"/>
    <cellStyle name="Финансовый 594 2" xfId="3923"/>
    <cellStyle name="Финансовый 595" xfId="1961"/>
    <cellStyle name="Финансовый 595 2" xfId="3924"/>
    <cellStyle name="Финансовый 596" xfId="1962"/>
    <cellStyle name="Финансовый 596 2" xfId="3925"/>
    <cellStyle name="Финансовый 597" xfId="1963"/>
    <cellStyle name="Финансовый 597 2" xfId="3926"/>
    <cellStyle name="Финансовый 598" xfId="1964"/>
    <cellStyle name="Финансовый 598 2" xfId="3927"/>
    <cellStyle name="Финансовый 599" xfId="1965"/>
    <cellStyle name="Финансовый 599 2" xfId="3928"/>
    <cellStyle name="Финансовый 6" xfId="1650"/>
    <cellStyle name="Финансовый 6 2" xfId="1651"/>
    <cellStyle name="Финансовый 6 2 2" xfId="1652"/>
    <cellStyle name="Финансовый 6 2 2 2" xfId="1653"/>
    <cellStyle name="Финансовый 6 2 2 2 2" xfId="3627"/>
    <cellStyle name="Финансовый 6 2 2 3" xfId="3626"/>
    <cellStyle name="Финансовый 6 2 3" xfId="1654"/>
    <cellStyle name="Финансовый 6 2 3 2" xfId="1655"/>
    <cellStyle name="Финансовый 6 2 3 2 2" xfId="3629"/>
    <cellStyle name="Финансовый 6 2 3 3" xfId="3628"/>
    <cellStyle name="Финансовый 6 2 4" xfId="3625"/>
    <cellStyle name="Финансовый 6 3" xfId="3624"/>
    <cellStyle name="Финансовый 60" xfId="1656"/>
    <cellStyle name="Финансовый 60 2" xfId="1657"/>
    <cellStyle name="Финансовый 60 2 2" xfId="3631"/>
    <cellStyle name="Финансовый 60 3" xfId="3630"/>
    <cellStyle name="Финансовый 600" xfId="1966"/>
    <cellStyle name="Финансовый 601" xfId="1967"/>
    <cellStyle name="Финансовый 602" xfId="1968"/>
    <cellStyle name="Финансовый 603" xfId="1969"/>
    <cellStyle name="Финансовый 604" xfId="1970"/>
    <cellStyle name="Финансовый 605" xfId="1971"/>
    <cellStyle name="Финансовый 606" xfId="1972"/>
    <cellStyle name="Финансовый 607" xfId="1973"/>
    <cellStyle name="Финансовый 608" xfId="1975"/>
    <cellStyle name="Финансовый 609" xfId="1977"/>
    <cellStyle name="Финансовый 61" xfId="1658"/>
    <cellStyle name="Финансовый 61 2" xfId="1659"/>
    <cellStyle name="Финансовый 61 2 2" xfId="3633"/>
    <cellStyle name="Финансовый 61 3" xfId="3632"/>
    <cellStyle name="Финансовый 610" xfId="1979"/>
    <cellStyle name="Финансовый 611" xfId="1980"/>
    <cellStyle name="Финансовый 612" xfId="1981"/>
    <cellStyle name="Финансовый 613" xfId="1982"/>
    <cellStyle name="Финансовый 614" xfId="1983"/>
    <cellStyle name="Финансовый 615" xfId="1984"/>
    <cellStyle name="Финансовый 616" xfId="1985"/>
    <cellStyle name="Финансовый 617" xfId="1986"/>
    <cellStyle name="Финансовый 618" xfId="1987"/>
    <cellStyle name="Финансовый 619" xfId="1988"/>
    <cellStyle name="Финансовый 62" xfId="1660"/>
    <cellStyle name="Финансовый 62 2" xfId="1661"/>
    <cellStyle name="Финансовый 62 2 2" xfId="3635"/>
    <cellStyle name="Финансовый 62 3" xfId="3634"/>
    <cellStyle name="Финансовый 620" xfId="1989"/>
    <cellStyle name="Финансовый 621" xfId="1990"/>
    <cellStyle name="Финансовый 622" xfId="1991"/>
    <cellStyle name="Финансовый 623" xfId="1992"/>
    <cellStyle name="Финансовый 624" xfId="1993"/>
    <cellStyle name="Финансовый 625" xfId="1994"/>
    <cellStyle name="Финансовый 626" xfId="1996"/>
    <cellStyle name="Финансовый 627" xfId="1997"/>
    <cellStyle name="Финансовый 628" xfId="1998"/>
    <cellStyle name="Финансовый 629" xfId="1999"/>
    <cellStyle name="Финансовый 63" xfId="1662"/>
    <cellStyle name="Финансовый 63 2" xfId="1663"/>
    <cellStyle name="Финансовый 63 2 2" xfId="3637"/>
    <cellStyle name="Финансовый 63 3" xfId="3636"/>
    <cellStyle name="Финансовый 630" xfId="1995"/>
    <cellStyle name="Финансовый 631" xfId="2000"/>
    <cellStyle name="Финансовый 632" xfId="2001"/>
    <cellStyle name="Финансовый 633" xfId="2002"/>
    <cellStyle name="Финансовый 634" xfId="2005"/>
    <cellStyle name="Финансовый 635" xfId="2003"/>
    <cellStyle name="Финансовый 636" xfId="2006"/>
    <cellStyle name="Финансовый 637" xfId="2007"/>
    <cellStyle name="Финансовый 638" xfId="2008"/>
    <cellStyle name="Финансовый 639" xfId="2004"/>
    <cellStyle name="Финансовый 64" xfId="1664"/>
    <cellStyle name="Финансовый 64 2" xfId="1665"/>
    <cellStyle name="Финансовый 64 2 2" xfId="3639"/>
    <cellStyle name="Финансовый 64 3" xfId="3638"/>
    <cellStyle name="Финансовый 640" xfId="2009"/>
    <cellStyle name="Финансовый 641" xfId="2010"/>
    <cellStyle name="Финансовый 642" xfId="2011"/>
    <cellStyle name="Финансовый 643" xfId="2012"/>
    <cellStyle name="Финансовый 644" xfId="2013"/>
    <cellStyle name="Финансовый 645" xfId="2014"/>
    <cellStyle name="Финансовый 646" xfId="2015"/>
    <cellStyle name="Финансовый 647" xfId="2016"/>
    <cellStyle name="Финансовый 648" xfId="2017"/>
    <cellStyle name="Финансовый 649" xfId="2018"/>
    <cellStyle name="Финансовый 65" xfId="1666"/>
    <cellStyle name="Финансовый 65 2" xfId="1667"/>
    <cellStyle name="Финансовый 65 2 2" xfId="3641"/>
    <cellStyle name="Финансовый 65 3" xfId="3640"/>
    <cellStyle name="Финансовый 650" xfId="2019"/>
    <cellStyle name="Финансовый 651" xfId="2020"/>
    <cellStyle name="Финансовый 652" xfId="2021"/>
    <cellStyle name="Финансовый 653" xfId="2022"/>
    <cellStyle name="Финансовый 654" xfId="2023"/>
    <cellStyle name="Финансовый 655" xfId="2024"/>
    <cellStyle name="Финансовый 656" xfId="2025"/>
    <cellStyle name="Финансовый 657" xfId="2026"/>
    <cellStyle name="Финансовый 658" xfId="2027"/>
    <cellStyle name="Финансовый 659" xfId="2028"/>
    <cellStyle name="Финансовый 66" xfId="1668"/>
    <cellStyle name="Финансовый 66 2" xfId="1669"/>
    <cellStyle name="Финансовый 66 2 2" xfId="3643"/>
    <cellStyle name="Финансовый 66 3" xfId="3642"/>
    <cellStyle name="Финансовый 660" xfId="2031"/>
    <cellStyle name="Финансовый 661" xfId="2033"/>
    <cellStyle name="Финансовый 662" xfId="2032"/>
    <cellStyle name="Финансовый 663" xfId="2034"/>
    <cellStyle name="Финансовый 664" xfId="2035"/>
    <cellStyle name="Финансовый 665" xfId="2037"/>
    <cellStyle name="Финансовый 666" xfId="2030"/>
    <cellStyle name="Финансовый 667" xfId="2038"/>
    <cellStyle name="Финансовый 668" xfId="2039"/>
    <cellStyle name="Финансовый 669" xfId="2040"/>
    <cellStyle name="Финансовый 67" xfId="1670"/>
    <cellStyle name="Финансовый 67 2" xfId="1671"/>
    <cellStyle name="Финансовый 67 2 2" xfId="3645"/>
    <cellStyle name="Финансовый 67 3" xfId="3644"/>
    <cellStyle name="Финансовый 670" xfId="2036"/>
    <cellStyle name="Финансовый 671" xfId="2044"/>
    <cellStyle name="Финансовый 672" xfId="2045"/>
    <cellStyle name="Финансовый 673" xfId="2046"/>
    <cellStyle name="Финансовый 674" xfId="2047"/>
    <cellStyle name="Финансовый 675" xfId="2048"/>
    <cellStyle name="Финансовый 676" xfId="2049"/>
    <cellStyle name="Финансовый 677" xfId="2050"/>
    <cellStyle name="Финансовый 678" xfId="2051"/>
    <cellStyle name="Финансовый 679" xfId="2052"/>
    <cellStyle name="Финансовый 68" xfId="1672"/>
    <cellStyle name="Финансовый 68 2" xfId="1673"/>
    <cellStyle name="Финансовый 68 2 2" xfId="3647"/>
    <cellStyle name="Финансовый 68 3" xfId="3646"/>
    <cellStyle name="Финансовый 680" xfId="2053"/>
    <cellStyle name="Финансовый 681" xfId="2054"/>
    <cellStyle name="Финансовый 682" xfId="2055"/>
    <cellStyle name="Финансовый 683" xfId="2056"/>
    <cellStyle name="Финансовый 684" xfId="2057"/>
    <cellStyle name="Финансовый 685" xfId="2058"/>
    <cellStyle name="Финансовый 686" xfId="2059"/>
    <cellStyle name="Финансовый 687" xfId="2060"/>
    <cellStyle name="Финансовый 688" xfId="2062"/>
    <cellStyle name="Финансовый 689" xfId="2063"/>
    <cellStyle name="Финансовый 69" xfId="1674"/>
    <cellStyle name="Финансовый 69 2" xfId="1675"/>
    <cellStyle name="Финансовый 69 2 2" xfId="3649"/>
    <cellStyle name="Финансовый 69 3" xfId="3648"/>
    <cellStyle name="Финансовый 690" xfId="2064"/>
    <cellStyle name="Финансовый 691" xfId="2065"/>
    <cellStyle name="Финансовый 692" xfId="2066"/>
    <cellStyle name="Финансовый 693" xfId="2067"/>
    <cellStyle name="Финансовый 694" xfId="2068"/>
    <cellStyle name="Финансовый 695" xfId="2071"/>
    <cellStyle name="Финансовый 696" xfId="2072"/>
    <cellStyle name="Финансовый 697" xfId="2073"/>
    <cellStyle name="Финансовый 698" xfId="2075"/>
    <cellStyle name="Финансовый 699" xfId="2077"/>
    <cellStyle name="Финансовый 7" xfId="1676"/>
    <cellStyle name="Финансовый 7 2" xfId="1677"/>
    <cellStyle name="Финансовый 7 2 2" xfId="1678"/>
    <cellStyle name="Финансовый 7 2 2 2" xfId="1679"/>
    <cellStyle name="Финансовый 7 2 2 2 2" xfId="3653"/>
    <cellStyle name="Финансовый 7 2 2 3" xfId="3652"/>
    <cellStyle name="Финансовый 7 2 3" xfId="1680"/>
    <cellStyle name="Финансовый 7 2 3 2" xfId="1681"/>
    <cellStyle name="Финансовый 7 2 3 2 2" xfId="3655"/>
    <cellStyle name="Финансовый 7 2 3 3" xfId="3654"/>
    <cellStyle name="Финансовый 7 2 4" xfId="3651"/>
    <cellStyle name="Финансовый 7 3" xfId="3650"/>
    <cellStyle name="Финансовый 70" xfId="1682"/>
    <cellStyle name="Финансовый 70 2" xfId="1683"/>
    <cellStyle name="Финансовый 70 2 2" xfId="3657"/>
    <cellStyle name="Финансовый 70 3" xfId="3656"/>
    <cellStyle name="Финансовый 700" xfId="2079"/>
    <cellStyle name="Финансовый 701" xfId="2078"/>
    <cellStyle name="Финансовый 702" xfId="2080"/>
    <cellStyle name="Финансовый 703" xfId="2082"/>
    <cellStyle name="Финансовый 704" xfId="2081"/>
    <cellStyle name="Финансовый 705" xfId="2083"/>
    <cellStyle name="Финансовый 706" xfId="2084"/>
    <cellStyle name="Финансовый 707" xfId="2085"/>
    <cellStyle name="Финансовый 708" xfId="2086"/>
    <cellStyle name="Финансовый 709" xfId="2087"/>
    <cellStyle name="Финансовый 71" xfId="1684"/>
    <cellStyle name="Финансовый 71 2" xfId="1685"/>
    <cellStyle name="Финансовый 71 2 2" xfId="3659"/>
    <cellStyle name="Финансовый 71 3" xfId="3658"/>
    <cellStyle name="Финансовый 710" xfId="2088"/>
    <cellStyle name="Финансовый 711" xfId="2089"/>
    <cellStyle name="Финансовый 712" xfId="2093"/>
    <cellStyle name="Финансовый 713" xfId="2094"/>
    <cellStyle name="Финансовый 714" xfId="2095"/>
    <cellStyle name="Финансовый 715" xfId="2096"/>
    <cellStyle name="Финансовый 716" xfId="2097"/>
    <cellStyle name="Финансовый 717" xfId="2098"/>
    <cellStyle name="Финансовый 718" xfId="2099"/>
    <cellStyle name="Финансовый 719" xfId="2101"/>
    <cellStyle name="Финансовый 72" xfId="1686"/>
    <cellStyle name="Финансовый 72 2" xfId="1687"/>
    <cellStyle name="Финансовый 72 2 2" xfId="3661"/>
    <cellStyle name="Финансовый 72 3" xfId="3660"/>
    <cellStyle name="Финансовый 720" xfId="2104"/>
    <cellStyle name="Финансовый 721" xfId="2105"/>
    <cellStyle name="Финансовый 722" xfId="2108"/>
    <cellStyle name="Финансовый 723" xfId="2109"/>
    <cellStyle name="Финансовый 724" xfId="2112"/>
    <cellStyle name="Финансовый 725" xfId="2114"/>
    <cellStyle name="Финансовый 726" xfId="2115"/>
    <cellStyle name="Финансовый 727" xfId="2117"/>
    <cellStyle name="Финансовый 728" xfId="2119"/>
    <cellStyle name="Финансовый 729" xfId="2121"/>
    <cellStyle name="Финансовый 73" xfId="1688"/>
    <cellStyle name="Финансовый 73 2" xfId="1689"/>
    <cellStyle name="Финансовый 73 2 2" xfId="3663"/>
    <cellStyle name="Финансовый 73 3" xfId="3662"/>
    <cellStyle name="Финансовый 730" xfId="2123"/>
    <cellStyle name="Финансовый 731" xfId="2125"/>
    <cellStyle name="Финансовый 732" xfId="2127"/>
    <cellStyle name="Финансовый 733" xfId="2128"/>
    <cellStyle name="Финансовый 734" xfId="2129"/>
    <cellStyle name="Финансовый 735" xfId="2130"/>
    <cellStyle name="Финансовый 736" xfId="2131"/>
    <cellStyle name="Финансовый 737" xfId="2132"/>
    <cellStyle name="Финансовый 738" xfId="2133"/>
    <cellStyle name="Финансовый 739" xfId="2134"/>
    <cellStyle name="Финансовый 74" xfId="1690"/>
    <cellStyle name="Финансовый 74 2" xfId="1691"/>
    <cellStyle name="Финансовый 74 2 2" xfId="3665"/>
    <cellStyle name="Финансовый 74 3" xfId="3664"/>
    <cellStyle name="Финансовый 740" xfId="2135"/>
    <cellStyle name="Финансовый 741" xfId="2136"/>
    <cellStyle name="Финансовый 742" xfId="2137"/>
    <cellStyle name="Финансовый 743" xfId="2138"/>
    <cellStyle name="Финансовый 744" xfId="2139"/>
    <cellStyle name="Финансовый 745" xfId="2140"/>
    <cellStyle name="Финансовый 746" xfId="2141"/>
    <cellStyle name="Финансовый 747" xfId="2142"/>
    <cellStyle name="Финансовый 748" xfId="2143"/>
    <cellStyle name="Финансовый 749" xfId="2144"/>
    <cellStyle name="Финансовый 75" xfId="1692"/>
    <cellStyle name="Финансовый 75 2" xfId="1693"/>
    <cellStyle name="Финансовый 75 2 2" xfId="3667"/>
    <cellStyle name="Финансовый 75 3" xfId="3666"/>
    <cellStyle name="Финансовый 750" xfId="2145"/>
    <cellStyle name="Финансовый 751" xfId="2147"/>
    <cellStyle name="Финансовый 752" xfId="2148"/>
    <cellStyle name="Финансовый 753" xfId="2149"/>
    <cellStyle name="Финансовый 754" xfId="2150"/>
    <cellStyle name="Финансовый 755" xfId="2151"/>
    <cellStyle name="Финансовый 756" xfId="2152"/>
    <cellStyle name="Финансовый 757" xfId="2153"/>
    <cellStyle name="Финансовый 758" xfId="2154"/>
    <cellStyle name="Финансовый 759" xfId="2146"/>
    <cellStyle name="Финансовый 76" xfId="1694"/>
    <cellStyle name="Финансовый 76 2" xfId="1695"/>
    <cellStyle name="Финансовый 76 2 2" xfId="3669"/>
    <cellStyle name="Финансовый 76 3" xfId="3668"/>
    <cellStyle name="Финансовый 760" xfId="2155"/>
    <cellStyle name="Финансовый 761" xfId="2156"/>
    <cellStyle name="Финансовый 762" xfId="2159"/>
    <cellStyle name="Финансовый 763" xfId="2952"/>
    <cellStyle name="Финансовый 764" xfId="3951"/>
    <cellStyle name="Финансовый 765" xfId="3929"/>
    <cellStyle name="Финансовый 766" xfId="3953"/>
    <cellStyle name="Финансовый 767" xfId="3952"/>
    <cellStyle name="Финансовый 768" xfId="3950"/>
    <cellStyle name="Финансовый 769" xfId="3949"/>
    <cellStyle name="Финансовый 77" xfId="1696"/>
    <cellStyle name="Финансовый 77 2" xfId="1697"/>
    <cellStyle name="Финансовый 77 2 2" xfId="3671"/>
    <cellStyle name="Финансовый 77 3" xfId="3670"/>
    <cellStyle name="Финансовый 770" xfId="3957"/>
    <cellStyle name="Финансовый 771" xfId="3956"/>
    <cellStyle name="Финансовый 772" xfId="3954"/>
    <cellStyle name="Финансовый 773" xfId="3955"/>
    <cellStyle name="Финансовый 774" xfId="3948"/>
    <cellStyle name="Финансовый 775" xfId="3944"/>
    <cellStyle name="Финансовый 776" xfId="3945"/>
    <cellStyle name="Финансовый 777" xfId="3943"/>
    <cellStyle name="Финансовый 778" xfId="3946"/>
    <cellStyle name="Финансовый 779" xfId="3942"/>
    <cellStyle name="Финансовый 78" xfId="1698"/>
    <cellStyle name="Финансовый 78 2" xfId="1699"/>
    <cellStyle name="Финансовый 78 2 2" xfId="3673"/>
    <cellStyle name="Финансовый 78 3" xfId="3672"/>
    <cellStyle name="Финансовый 780" xfId="3947"/>
    <cellStyle name="Финансовый 781" xfId="3941"/>
    <cellStyle name="Финансовый 782" xfId="3940"/>
    <cellStyle name="Финансовый 783" xfId="3939"/>
    <cellStyle name="Финансовый 784" xfId="3938"/>
    <cellStyle name="Финансовый 785" xfId="3934"/>
    <cellStyle name="Финансовый 786" xfId="3937"/>
    <cellStyle name="Финансовый 787" xfId="3960"/>
    <cellStyle name="Финансовый 788" xfId="4053"/>
    <cellStyle name="Финансовый 789" xfId="4054"/>
    <cellStyle name="Финансовый 79" xfId="1700"/>
    <cellStyle name="Финансовый 79 2" xfId="1701"/>
    <cellStyle name="Финансовый 79 2 2" xfId="3675"/>
    <cellStyle name="Финансовый 79 3" xfId="3674"/>
    <cellStyle name="Финансовый 790" xfId="4061"/>
    <cellStyle name="Финансовый 791" xfId="4062"/>
    <cellStyle name="Финансовый 792" xfId="4063"/>
    <cellStyle name="Финансовый 793" xfId="4064"/>
    <cellStyle name="Финансовый 794" xfId="4065"/>
    <cellStyle name="Финансовый 795" xfId="4066"/>
    <cellStyle name="Финансовый 796" xfId="4067"/>
    <cellStyle name="Финансовый 797" xfId="4068"/>
    <cellStyle name="Финансовый 798" xfId="4060"/>
    <cellStyle name="Финансовый 799" xfId="4069"/>
    <cellStyle name="Финансовый 8" xfId="1702"/>
    <cellStyle name="Финансовый 8 2" xfId="1703"/>
    <cellStyle name="Финансовый 8 2 2" xfId="1704"/>
    <cellStyle name="Финансовый 8 2 2 2" xfId="1705"/>
    <cellStyle name="Финансовый 8 2 2 2 2" xfId="3679"/>
    <cellStyle name="Финансовый 8 2 2 3" xfId="3678"/>
    <cellStyle name="Финансовый 8 2 3" xfId="1706"/>
    <cellStyle name="Финансовый 8 2 3 2" xfId="1707"/>
    <cellStyle name="Финансовый 8 2 3 2 2" xfId="3681"/>
    <cellStyle name="Финансовый 8 2 3 3" xfId="3680"/>
    <cellStyle name="Финансовый 8 2 4" xfId="3677"/>
    <cellStyle name="Финансовый 8 3" xfId="3676"/>
    <cellStyle name="Финансовый 80" xfId="1708"/>
    <cellStyle name="Финансовый 80 2" xfId="1709"/>
    <cellStyle name="Финансовый 80 2 2" xfId="3683"/>
    <cellStyle name="Финансовый 80 3" xfId="3682"/>
    <cellStyle name="Финансовый 800" xfId="4084"/>
    <cellStyle name="Финансовый 801" xfId="4077"/>
    <cellStyle name="Финансовый 802" xfId="4090"/>
    <cellStyle name="Финансовый 803" xfId="4091"/>
    <cellStyle name="Финансовый 804" xfId="4092"/>
    <cellStyle name="Финансовый 805" xfId="4093"/>
    <cellStyle name="Финансовый 806" xfId="4094"/>
    <cellStyle name="Финансовый 807" xfId="4095"/>
    <cellStyle name="Финансовый 81" xfId="1710"/>
    <cellStyle name="Финансовый 81 2" xfId="1711"/>
    <cellStyle name="Финансовый 81 2 2" xfId="3685"/>
    <cellStyle name="Финансовый 81 3" xfId="3684"/>
    <cellStyle name="Финансовый 82" xfId="1712"/>
    <cellStyle name="Финансовый 82 2" xfId="1713"/>
    <cellStyle name="Финансовый 82 2 2" xfId="3687"/>
    <cellStyle name="Финансовый 82 3" xfId="3686"/>
    <cellStyle name="Финансовый 83" xfId="1714"/>
    <cellStyle name="Финансовый 83 2" xfId="1715"/>
    <cellStyle name="Финансовый 83 2 2" xfId="3689"/>
    <cellStyle name="Финансовый 83 3" xfId="3688"/>
    <cellStyle name="Финансовый 84" xfId="1716"/>
    <cellStyle name="Финансовый 84 2" xfId="1717"/>
    <cellStyle name="Финансовый 84 2 2" xfId="3691"/>
    <cellStyle name="Финансовый 84 3" xfId="3690"/>
    <cellStyle name="Финансовый 85" xfId="1718"/>
    <cellStyle name="Финансовый 85 2" xfId="1719"/>
    <cellStyle name="Финансовый 85 2 2" xfId="3693"/>
    <cellStyle name="Финансовый 85 3" xfId="3692"/>
    <cellStyle name="Финансовый 86" xfId="1720"/>
    <cellStyle name="Финансовый 86 2" xfId="1721"/>
    <cellStyle name="Финансовый 86 2 2" xfId="3695"/>
    <cellStyle name="Финансовый 86 3" xfId="3694"/>
    <cellStyle name="Финансовый 87" xfId="1722"/>
    <cellStyle name="Финансовый 87 2" xfId="1723"/>
    <cellStyle name="Финансовый 87 2 2" xfId="3697"/>
    <cellStyle name="Финансовый 87 3" xfId="3696"/>
    <cellStyle name="Финансовый 88" xfId="1724"/>
    <cellStyle name="Финансовый 88 2" xfId="1725"/>
    <cellStyle name="Финансовый 88 2 2" xfId="3699"/>
    <cellStyle name="Финансовый 88 3" xfId="3698"/>
    <cellStyle name="Финансовый 89" xfId="1726"/>
    <cellStyle name="Финансовый 89 2" xfId="1727"/>
    <cellStyle name="Финансовый 89 2 2" xfId="3701"/>
    <cellStyle name="Финансовый 89 3" xfId="3700"/>
    <cellStyle name="Финансовый 9" xfId="1728"/>
    <cellStyle name="Финансовый 9 2" xfId="1729"/>
    <cellStyle name="Финансовый 9 2 2" xfId="1730"/>
    <cellStyle name="Финансовый 9 2 2 2" xfId="1731"/>
    <cellStyle name="Финансовый 9 2 2 2 2" xfId="3705"/>
    <cellStyle name="Финансовый 9 2 2 3" xfId="3704"/>
    <cellStyle name="Финансовый 9 2 3" xfId="1732"/>
    <cellStyle name="Финансовый 9 2 3 2" xfId="1733"/>
    <cellStyle name="Финансовый 9 2 3 2 2" xfId="3707"/>
    <cellStyle name="Финансовый 9 2 3 3" xfId="3706"/>
    <cellStyle name="Финансовый 9 2 4" xfId="3703"/>
    <cellStyle name="Финансовый 9 3" xfId="3702"/>
    <cellStyle name="Финансовый 90" xfId="1734"/>
    <cellStyle name="Финансовый 90 2" xfId="1735"/>
    <cellStyle name="Финансовый 90 2 2" xfId="3709"/>
    <cellStyle name="Финансовый 90 3" xfId="3708"/>
    <cellStyle name="Финансовый 91" xfId="1736"/>
    <cellStyle name="Финансовый 91 2" xfId="1737"/>
    <cellStyle name="Финансовый 91 2 2" xfId="3711"/>
    <cellStyle name="Финансовый 91 3" xfId="3710"/>
    <cellStyle name="Финансовый 92" xfId="1738"/>
    <cellStyle name="Финансовый 92 2" xfId="1739"/>
    <cellStyle name="Финансовый 92 2 2" xfId="3713"/>
    <cellStyle name="Финансовый 92 3" xfId="3712"/>
    <cellStyle name="Финансовый 93" xfId="1740"/>
    <cellStyle name="Финансовый 93 2" xfId="1741"/>
    <cellStyle name="Финансовый 93 2 2" xfId="3715"/>
    <cellStyle name="Финансовый 93 3" xfId="3714"/>
    <cellStyle name="Финансовый 94" xfId="1742"/>
    <cellStyle name="Финансовый 94 2" xfId="1743"/>
    <cellStyle name="Финансовый 94 2 2" xfId="3717"/>
    <cellStyle name="Финансовый 94 3" xfId="3716"/>
    <cellStyle name="Финансовый 95" xfId="1744"/>
    <cellStyle name="Финансовый 95 2" xfId="1745"/>
    <cellStyle name="Финансовый 95 2 2" xfId="3719"/>
    <cellStyle name="Финансовый 95 3" xfId="3718"/>
    <cellStyle name="Финансовый 96" xfId="1746"/>
    <cellStyle name="Финансовый 96 2" xfId="1747"/>
    <cellStyle name="Финансовый 96 2 2" xfId="3721"/>
    <cellStyle name="Финансовый 96 3" xfId="3720"/>
    <cellStyle name="Финансовый 97" xfId="1748"/>
    <cellStyle name="Финансовый 97 2" xfId="1749"/>
    <cellStyle name="Финансовый 97 2 2" xfId="3723"/>
    <cellStyle name="Финансовый 97 3" xfId="3722"/>
    <cellStyle name="Финансовый 98" xfId="1750"/>
    <cellStyle name="Финансовый 98 2" xfId="1751"/>
    <cellStyle name="Финансовый 98 2 2" xfId="3725"/>
    <cellStyle name="Финансовый 98 3" xfId="3724"/>
    <cellStyle name="Финансовый 99" xfId="1752"/>
    <cellStyle name="Финансовый 99 2" xfId="1753"/>
    <cellStyle name="Финансовый 99 2 2" xfId="3727"/>
    <cellStyle name="Финансовый 99 3" xfId="3726"/>
    <cellStyle name="Хороший 2" xfId="4052"/>
    <cellStyle name="Џђһ–…қ’қ›ү" xfId="1754"/>
    <cellStyle name="Џђћ–…ќ’ќ›‰" xfId="17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x15/2014/Otchet/&#1042;&#1099;&#1076;&#1072;&#1095;&#1072;/&#1042;&#1099;&#1076;&#1072;&#1095;&#1072;_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x15/2014/Otchet/&#1042;&#1099;&#1076;&#1072;&#1095;&#1072;/&#1092;&#1080;&#1083;&#1080;&#1072;&#1083;&#1099;_&#1074;&#1099;&#1076;&#1072;&#1095;&#1072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</sheetNames>
    <sheetDataSet>
      <sheetData sheetId="0" refreshError="1"/>
      <sheetData sheetId="1" refreshError="1"/>
      <sheetData sheetId="2" refreshError="1"/>
      <sheetData sheetId="3" refreshError="1">
        <row r="58">
          <cell r="U58">
            <v>1095</v>
          </cell>
          <cell r="W58">
            <v>13703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"/>
      <sheetName val="Январь"/>
      <sheetName val="Февраль"/>
      <sheetName val="Март"/>
      <sheetName val="Iкв"/>
      <sheetName val="Апрель"/>
      <sheetName val="Май"/>
      <sheetName val="Июнь"/>
      <sheetName val="IIкв"/>
      <sheetName val="1пол-е"/>
      <sheetName val="Июль"/>
      <sheetName val="Август"/>
      <sheetName val="Сентябрь"/>
      <sheetName val="IIIкв"/>
      <sheetName val="Октябрь"/>
      <sheetName val="Ноябрь"/>
      <sheetName val="Декабрь"/>
      <sheetName val="IVкв"/>
      <sheetName val="Лист1"/>
    </sheetNames>
    <sheetDataSet>
      <sheetData sheetId="0" refreshError="1">
        <row r="45">
          <cell r="E45">
            <v>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H2" sqref="H2"/>
    </sheetView>
  </sheetViews>
  <sheetFormatPr defaultRowHeight="15" customHeight="1"/>
  <cols>
    <col min="1" max="1" width="9.6640625" style="10" customWidth="1"/>
    <col min="2" max="2" width="34.6640625" style="11" customWidth="1"/>
    <col min="3" max="3" width="9.6640625" style="10" customWidth="1"/>
    <col min="4" max="5" width="14.33203125" style="10" customWidth="1"/>
    <col min="6" max="6" width="14.33203125" style="19" customWidth="1"/>
    <col min="7" max="7" width="14.33203125" style="9" customWidth="1"/>
    <col min="8" max="8" width="13" style="9" customWidth="1"/>
    <col min="9" max="9" width="14.33203125" style="14" customWidth="1"/>
    <col min="10" max="10" width="14.33203125" style="9" customWidth="1"/>
    <col min="11" max="11" width="12.33203125" style="9" customWidth="1"/>
  </cols>
  <sheetData>
    <row r="1" spans="1:13" s="16" customFormat="1" ht="15" customHeight="1">
      <c r="A1" s="49" t="s">
        <v>47</v>
      </c>
      <c r="B1" s="56"/>
      <c r="C1" s="57"/>
      <c r="D1" s="57"/>
      <c r="E1" s="57"/>
      <c r="F1" s="58"/>
      <c r="G1" s="59"/>
      <c r="H1" s="59"/>
      <c r="I1" s="60"/>
      <c r="J1" s="59"/>
      <c r="K1" s="59"/>
    </row>
    <row r="2" spans="1:13" s="1" customFormat="1" ht="90.75" customHeight="1">
      <c r="A2" s="64" t="s">
        <v>23</v>
      </c>
      <c r="B2" s="64" t="s">
        <v>0</v>
      </c>
      <c r="C2" s="64" t="s">
        <v>33</v>
      </c>
      <c r="D2" s="65" t="s">
        <v>49</v>
      </c>
      <c r="E2" s="66" t="s">
        <v>48</v>
      </c>
      <c r="F2" s="65" t="s">
        <v>39</v>
      </c>
      <c r="G2" s="66" t="s">
        <v>40</v>
      </c>
      <c r="H2" s="90" t="s">
        <v>50</v>
      </c>
      <c r="I2" s="65" t="s">
        <v>34</v>
      </c>
      <c r="J2" s="66" t="s">
        <v>35</v>
      </c>
      <c r="K2" s="66" t="s">
        <v>63</v>
      </c>
      <c r="M2" s="8"/>
    </row>
    <row r="3" spans="1:13" s="17" customFormat="1" ht="15" customHeight="1">
      <c r="A3" s="40">
        <v>1</v>
      </c>
      <c r="B3" s="48" t="s">
        <v>1</v>
      </c>
      <c r="C3" s="40">
        <v>1481</v>
      </c>
      <c r="D3" s="91">
        <v>2060985344</v>
      </c>
      <c r="E3" s="28">
        <v>50.95</v>
      </c>
      <c r="F3" s="142">
        <v>1935723484.13395</v>
      </c>
      <c r="G3" s="28">
        <v>47.57</v>
      </c>
      <c r="H3" s="28">
        <f>($D3/$F3-1)*100</f>
        <v>6.4710616414354494</v>
      </c>
      <c r="I3" s="346">
        <v>1628049984.3834031</v>
      </c>
      <c r="J3" s="28">
        <v>44.08</v>
      </c>
      <c r="K3" s="28">
        <f>($D3/$I3-1)*100</f>
        <v>26.592264596873783</v>
      </c>
      <c r="L3" s="3"/>
      <c r="M3" s="3"/>
    </row>
    <row r="4" spans="1:13" ht="15" customHeight="1">
      <c r="A4" s="40">
        <v>2</v>
      </c>
      <c r="B4" s="48" t="s">
        <v>2</v>
      </c>
      <c r="C4" s="40">
        <v>1623</v>
      </c>
      <c r="D4" s="92">
        <v>652952567.16297805</v>
      </c>
      <c r="E4" s="28">
        <v>48.46</v>
      </c>
      <c r="F4" s="351">
        <v>650667889</v>
      </c>
      <c r="G4" s="28">
        <v>46.64</v>
      </c>
      <c r="H4" s="28">
        <f t="shared" ref="H4:H42" si="0">($D4/$F4-1)*100</f>
        <v>0.35112815640701012</v>
      </c>
      <c r="I4" s="93">
        <v>512595140.66055369</v>
      </c>
      <c r="J4" s="28">
        <v>39.409999999999997</v>
      </c>
      <c r="K4" s="28">
        <f t="shared" ref="K4:K42" si="1">($D4/$I4-1)*100</f>
        <v>27.381731774037753</v>
      </c>
      <c r="L4" s="3"/>
      <c r="M4" s="3"/>
    </row>
    <row r="5" spans="1:13" ht="15" customHeight="1">
      <c r="A5" s="40">
        <v>3</v>
      </c>
      <c r="B5" s="48" t="s">
        <v>3</v>
      </c>
      <c r="C5" s="40">
        <v>354</v>
      </c>
      <c r="D5" s="94">
        <v>184636730</v>
      </c>
      <c r="E5" s="28">
        <v>64.63</v>
      </c>
      <c r="F5" s="92">
        <v>203412914.21893555</v>
      </c>
      <c r="G5" s="28">
        <v>67.040000000000006</v>
      </c>
      <c r="H5" s="28">
        <f t="shared" si="0"/>
        <v>-9.2305762842208381</v>
      </c>
      <c r="I5" s="346">
        <v>184607339.45396489</v>
      </c>
      <c r="J5" s="28">
        <v>66.66</v>
      </c>
      <c r="K5" s="28">
        <f t="shared" si="1"/>
        <v>1.5920572888394879E-2</v>
      </c>
      <c r="L5" s="3"/>
      <c r="M5" s="3"/>
    </row>
    <row r="6" spans="1:13" s="18" customFormat="1" ht="15" customHeight="1">
      <c r="A6" s="571">
        <v>4</v>
      </c>
      <c r="B6" s="48" t="s">
        <v>106</v>
      </c>
      <c r="C6" s="40"/>
      <c r="D6" s="95">
        <v>155002272</v>
      </c>
      <c r="E6" s="28" t="s">
        <v>24</v>
      </c>
      <c r="F6" s="96">
        <v>163996192</v>
      </c>
      <c r="G6" s="28" t="s">
        <v>24</v>
      </c>
      <c r="H6" s="28">
        <f t="shared" si="0"/>
        <v>-5.484224902002599</v>
      </c>
      <c r="I6" s="29" t="s">
        <v>25</v>
      </c>
      <c r="J6" s="30" t="s">
        <v>24</v>
      </c>
      <c r="K6" s="28" t="s">
        <v>24</v>
      </c>
      <c r="L6" s="3"/>
      <c r="M6" s="3"/>
    </row>
    <row r="7" spans="1:13" s="18" customFormat="1" ht="15" customHeight="1">
      <c r="A7" s="572"/>
      <c r="B7" s="48" t="s">
        <v>78</v>
      </c>
      <c r="C7" s="40">
        <v>3338</v>
      </c>
      <c r="D7" s="94">
        <v>95233144</v>
      </c>
      <c r="E7" s="28">
        <v>98.35</v>
      </c>
      <c r="F7" s="97">
        <v>99204894</v>
      </c>
      <c r="G7" s="28">
        <v>99.55</v>
      </c>
      <c r="H7" s="28">
        <f t="shared" si="0"/>
        <v>-4.0035827264731534</v>
      </c>
      <c r="I7" s="346">
        <v>80200418</v>
      </c>
      <c r="J7" s="28">
        <v>99.56</v>
      </c>
      <c r="K7" s="28">
        <f t="shared" si="1"/>
        <v>18.74394968864128</v>
      </c>
      <c r="L7" s="3"/>
      <c r="M7" s="3"/>
    </row>
    <row r="8" spans="1:13" s="18" customFormat="1" ht="15" customHeight="1">
      <c r="A8" s="572"/>
      <c r="B8" s="352" t="s">
        <v>79</v>
      </c>
      <c r="C8" s="353">
        <v>2272</v>
      </c>
      <c r="D8" s="97">
        <v>59769127.775600001</v>
      </c>
      <c r="E8" s="30">
        <v>28.68</v>
      </c>
      <c r="F8" s="92">
        <v>64791298</v>
      </c>
      <c r="G8" s="28">
        <v>26.79</v>
      </c>
      <c r="H8" s="28">
        <f t="shared" si="0"/>
        <v>-7.7513036154947867</v>
      </c>
      <c r="I8" s="29" t="s">
        <v>25</v>
      </c>
      <c r="J8" s="30" t="s">
        <v>24</v>
      </c>
      <c r="K8" s="28" t="s">
        <v>24</v>
      </c>
      <c r="L8" s="3"/>
      <c r="M8" s="3"/>
    </row>
    <row r="9" spans="1:13" ht="15" customHeight="1">
      <c r="A9" s="40">
        <v>5</v>
      </c>
      <c r="B9" s="48" t="s">
        <v>7</v>
      </c>
      <c r="C9" s="40">
        <v>2748</v>
      </c>
      <c r="D9" s="97">
        <v>78801992.917849988</v>
      </c>
      <c r="E9" s="28">
        <v>39.81</v>
      </c>
      <c r="F9" s="98">
        <v>57314587.834600002</v>
      </c>
      <c r="G9" s="28">
        <v>29.96</v>
      </c>
      <c r="H9" s="28">
        <f t="shared" si="0"/>
        <v>37.490289811136599</v>
      </c>
      <c r="I9" s="99">
        <v>38778727.034850001</v>
      </c>
      <c r="J9" s="28">
        <v>25.54</v>
      </c>
      <c r="K9" s="28">
        <f t="shared" si="1"/>
        <v>103.20933393979521</v>
      </c>
      <c r="L9" s="3"/>
      <c r="M9" s="3"/>
    </row>
    <row r="10" spans="1:13" ht="15" customHeight="1">
      <c r="A10" s="40">
        <v>6</v>
      </c>
      <c r="B10" s="48" t="s">
        <v>6</v>
      </c>
      <c r="C10" s="40">
        <v>1470</v>
      </c>
      <c r="D10" s="97">
        <v>55218687</v>
      </c>
      <c r="E10" s="28">
        <v>79.83</v>
      </c>
      <c r="F10" s="100">
        <v>55368028.658449598</v>
      </c>
      <c r="G10" s="28">
        <v>78.349999999999994</v>
      </c>
      <c r="H10" s="28">
        <f t="shared" si="0"/>
        <v>-0.26972543915342317</v>
      </c>
      <c r="I10" s="346">
        <v>43979310.331839964</v>
      </c>
      <c r="J10" s="28">
        <v>77.680000000000007</v>
      </c>
      <c r="K10" s="28">
        <f t="shared" si="1"/>
        <v>25.556054843413499</v>
      </c>
      <c r="L10" s="3"/>
      <c r="M10" s="3"/>
    </row>
    <row r="11" spans="1:13" s="18" customFormat="1" ht="15" customHeight="1">
      <c r="A11" s="40">
        <v>7</v>
      </c>
      <c r="B11" s="48" t="s">
        <v>68</v>
      </c>
      <c r="C11" s="40">
        <v>3292</v>
      </c>
      <c r="D11" s="97">
        <v>42277123</v>
      </c>
      <c r="E11" s="28">
        <v>22.52</v>
      </c>
      <c r="F11" s="85" t="s">
        <v>25</v>
      </c>
      <c r="G11" s="353" t="s">
        <v>24</v>
      </c>
      <c r="H11" s="28" t="s">
        <v>24</v>
      </c>
      <c r="I11" s="354">
        <v>36181214</v>
      </c>
      <c r="J11" s="353">
        <v>19.03</v>
      </c>
      <c r="K11" s="28">
        <f t="shared" si="1"/>
        <v>16.848271039219419</v>
      </c>
      <c r="L11" s="3"/>
      <c r="M11" s="3"/>
    </row>
    <row r="12" spans="1:13" s="18" customFormat="1" ht="15" customHeight="1">
      <c r="A12" s="40">
        <v>8</v>
      </c>
      <c r="B12" s="48" t="s">
        <v>5</v>
      </c>
      <c r="C12" s="40">
        <v>2275</v>
      </c>
      <c r="D12" s="97">
        <v>38372959</v>
      </c>
      <c r="E12" s="28">
        <v>38.72</v>
      </c>
      <c r="F12" s="101">
        <v>41432747.5483298</v>
      </c>
      <c r="G12" s="28">
        <v>36.76</v>
      </c>
      <c r="H12" s="28">
        <f t="shared" si="0"/>
        <v>-7.3849520714518562</v>
      </c>
      <c r="I12" s="346">
        <v>43421441.970099971</v>
      </c>
      <c r="J12" s="28">
        <v>33.520000000000003</v>
      </c>
      <c r="K12" s="28">
        <f t="shared" si="1"/>
        <v>-11.626705012644123</v>
      </c>
      <c r="L12" s="3"/>
      <c r="M12" s="3"/>
    </row>
    <row r="13" spans="1:13" ht="15" customHeight="1">
      <c r="A13" s="40">
        <v>9</v>
      </c>
      <c r="B13" s="48" t="s">
        <v>101</v>
      </c>
      <c r="C13" s="40">
        <v>1971</v>
      </c>
      <c r="D13" s="102">
        <v>34706130.143129997</v>
      </c>
      <c r="E13" s="28">
        <v>23.84</v>
      </c>
      <c r="F13" s="103">
        <v>33781275</v>
      </c>
      <c r="G13" s="28" t="s">
        <v>24</v>
      </c>
      <c r="H13" s="28">
        <f t="shared" si="0"/>
        <v>2.7377745308014401</v>
      </c>
      <c r="I13" s="355">
        <v>30749625</v>
      </c>
      <c r="J13" s="28" t="s">
        <v>24</v>
      </c>
      <c r="K13" s="28">
        <f t="shared" si="1"/>
        <v>12.866840304979309</v>
      </c>
      <c r="L13" s="3"/>
      <c r="M13" s="3"/>
    </row>
    <row r="14" spans="1:13" ht="15" customHeight="1">
      <c r="A14" s="40">
        <v>10</v>
      </c>
      <c r="B14" s="48" t="s">
        <v>8</v>
      </c>
      <c r="C14" s="40">
        <v>1</v>
      </c>
      <c r="D14" s="104">
        <v>32617072.919455066</v>
      </c>
      <c r="E14" s="28">
        <v>24.16</v>
      </c>
      <c r="F14" s="105">
        <v>35099559.494590998</v>
      </c>
      <c r="G14" s="28">
        <v>22.36</v>
      </c>
      <c r="H14" s="28">
        <f t="shared" si="0"/>
        <v>-7.0727000876421027</v>
      </c>
      <c r="I14" s="106">
        <v>30350430</v>
      </c>
      <c r="J14" s="28">
        <v>19.190000000000001</v>
      </c>
      <c r="K14" s="28">
        <f t="shared" si="1"/>
        <v>7.4682398880512313</v>
      </c>
      <c r="L14" s="3"/>
      <c r="M14" s="3"/>
    </row>
    <row r="15" spans="1:13" ht="15" customHeight="1">
      <c r="A15" s="40">
        <v>11</v>
      </c>
      <c r="B15" s="7" t="s">
        <v>36</v>
      </c>
      <c r="C15" s="40">
        <v>436</v>
      </c>
      <c r="D15" s="97">
        <v>29601584</v>
      </c>
      <c r="E15" s="28">
        <v>58.26</v>
      </c>
      <c r="F15" s="107">
        <v>28790666</v>
      </c>
      <c r="G15" s="28">
        <v>54.15</v>
      </c>
      <c r="H15" s="28">
        <f t="shared" si="0"/>
        <v>2.8166003523502958</v>
      </c>
      <c r="I15" s="346">
        <v>24894657</v>
      </c>
      <c r="J15" s="28">
        <v>55.89</v>
      </c>
      <c r="K15" s="28">
        <f t="shared" si="1"/>
        <v>18.907378398505358</v>
      </c>
      <c r="L15" s="3"/>
      <c r="M15" s="3"/>
    </row>
    <row r="16" spans="1:13" s="33" customFormat="1" ht="15" customHeight="1">
      <c r="A16" s="40">
        <v>12</v>
      </c>
      <c r="B16" s="48" t="s">
        <v>74</v>
      </c>
      <c r="C16" s="40">
        <v>2306</v>
      </c>
      <c r="D16" s="108">
        <v>27943349.835700005</v>
      </c>
      <c r="E16" s="28">
        <v>86.67</v>
      </c>
      <c r="F16" s="85" t="s">
        <v>25</v>
      </c>
      <c r="G16" s="28" t="s">
        <v>24</v>
      </c>
      <c r="H16" s="28" t="s">
        <v>24</v>
      </c>
      <c r="I16" s="355" t="s">
        <v>25</v>
      </c>
      <c r="J16" s="28" t="s">
        <v>24</v>
      </c>
      <c r="K16" s="28" t="s">
        <v>24</v>
      </c>
      <c r="L16" s="3"/>
      <c r="M16" s="3"/>
    </row>
    <row r="17" spans="1:13" ht="15" customHeight="1">
      <c r="A17" s="40">
        <v>13</v>
      </c>
      <c r="B17" s="48" t="s">
        <v>13</v>
      </c>
      <c r="C17" s="40">
        <v>2210</v>
      </c>
      <c r="D17" s="109">
        <v>25682042</v>
      </c>
      <c r="E17" s="28">
        <v>83.71</v>
      </c>
      <c r="F17" s="110">
        <v>23076912</v>
      </c>
      <c r="G17" s="28">
        <v>73.58</v>
      </c>
      <c r="H17" s="28">
        <f t="shared" si="0"/>
        <v>11.288902085339657</v>
      </c>
      <c r="I17" s="346">
        <v>17294092</v>
      </c>
      <c r="J17" s="28">
        <v>68.849999999999994</v>
      </c>
      <c r="K17" s="28">
        <f t="shared" si="1"/>
        <v>48.501823628554774</v>
      </c>
      <c r="L17" s="3"/>
      <c r="M17" s="3"/>
    </row>
    <row r="18" spans="1:13" ht="15" customHeight="1">
      <c r="A18" s="40">
        <v>14</v>
      </c>
      <c r="B18" s="352" t="s">
        <v>45</v>
      </c>
      <c r="C18" s="353">
        <v>918</v>
      </c>
      <c r="D18" s="111">
        <v>24629212</v>
      </c>
      <c r="E18" s="30">
        <v>52.19</v>
      </c>
      <c r="F18" s="112">
        <v>25756641</v>
      </c>
      <c r="G18" s="30">
        <v>50.25</v>
      </c>
      <c r="H18" s="28">
        <f t="shared" si="0"/>
        <v>-4.3772361465922565</v>
      </c>
      <c r="I18" s="112">
        <v>25057640</v>
      </c>
      <c r="J18" s="30">
        <v>46.64</v>
      </c>
      <c r="K18" s="28">
        <f t="shared" si="1"/>
        <v>-1.7097699543931477</v>
      </c>
      <c r="L18" s="3"/>
      <c r="M18" s="3"/>
    </row>
    <row r="19" spans="1:13" s="17" customFormat="1" ht="15" customHeight="1">
      <c r="A19" s="40">
        <v>15</v>
      </c>
      <c r="B19" s="48" t="s">
        <v>12</v>
      </c>
      <c r="C19" s="40">
        <v>1439</v>
      </c>
      <c r="D19" s="97">
        <v>21946284</v>
      </c>
      <c r="E19" s="28">
        <v>60.05</v>
      </c>
      <c r="F19" s="113">
        <v>24976465.426580176</v>
      </c>
      <c r="G19" s="28">
        <v>63.54</v>
      </c>
      <c r="H19" s="28">
        <f t="shared" si="0"/>
        <v>-12.132146702212832</v>
      </c>
      <c r="I19" s="346">
        <v>22872135</v>
      </c>
      <c r="J19" s="28">
        <v>63.2</v>
      </c>
      <c r="K19" s="28">
        <f t="shared" si="1"/>
        <v>-4.0479430538513324</v>
      </c>
      <c r="L19" s="3"/>
      <c r="M19" s="3"/>
    </row>
    <row r="20" spans="1:13" ht="15" customHeight="1">
      <c r="A20" s="40">
        <v>16</v>
      </c>
      <c r="B20" s="48" t="s">
        <v>107</v>
      </c>
      <c r="C20" s="40">
        <v>3255</v>
      </c>
      <c r="D20" s="97">
        <v>19653467.656006951</v>
      </c>
      <c r="E20" s="28">
        <v>75.36</v>
      </c>
      <c r="F20" s="114">
        <v>18238933.515999995</v>
      </c>
      <c r="G20" s="28">
        <v>71.38</v>
      </c>
      <c r="H20" s="28">
        <f t="shared" si="0"/>
        <v>7.7555748463366214</v>
      </c>
      <c r="I20" s="355">
        <v>17453016</v>
      </c>
      <c r="J20" s="28">
        <v>75.02</v>
      </c>
      <c r="K20" s="28">
        <f t="shared" si="1"/>
        <v>12.607859042855129</v>
      </c>
      <c r="L20" s="3"/>
      <c r="M20" s="3"/>
    </row>
    <row r="21" spans="1:13" ht="15" customHeight="1">
      <c r="A21" s="40">
        <v>17</v>
      </c>
      <c r="B21" s="48" t="s">
        <v>11</v>
      </c>
      <c r="C21" s="40">
        <v>3137</v>
      </c>
      <c r="D21" s="108">
        <v>16024469.300000001</v>
      </c>
      <c r="E21" s="28">
        <v>83.15</v>
      </c>
      <c r="F21" s="115">
        <v>16934319</v>
      </c>
      <c r="G21" s="28">
        <v>81.84</v>
      </c>
      <c r="H21" s="28">
        <f t="shared" si="0"/>
        <v>-5.3728154052135153</v>
      </c>
      <c r="I21" s="106">
        <v>15911795.029999999</v>
      </c>
      <c r="J21" s="28">
        <v>81.92</v>
      </c>
      <c r="K21" s="28">
        <f t="shared" si="1"/>
        <v>0.70811790742379976</v>
      </c>
      <c r="L21" s="3"/>
      <c r="M21" s="3"/>
    </row>
    <row r="22" spans="1:13" ht="15" customHeight="1">
      <c r="A22" s="40">
        <v>18</v>
      </c>
      <c r="B22" s="48" t="s">
        <v>10</v>
      </c>
      <c r="C22" s="40">
        <v>1978</v>
      </c>
      <c r="D22" s="97">
        <v>15663307</v>
      </c>
      <c r="E22" s="28">
        <v>12.33</v>
      </c>
      <c r="F22" s="116">
        <v>15677587</v>
      </c>
      <c r="G22" s="28">
        <v>12.43</v>
      </c>
      <c r="H22" s="28">
        <f t="shared" si="0"/>
        <v>-9.1085445738559034E-2</v>
      </c>
      <c r="I22" s="346">
        <v>12768622</v>
      </c>
      <c r="J22" s="28">
        <v>11.22</v>
      </c>
      <c r="K22" s="28">
        <f t="shared" si="1"/>
        <v>22.670300679274558</v>
      </c>
      <c r="L22" s="3"/>
      <c r="M22" s="3"/>
    </row>
    <row r="23" spans="1:13" ht="15" customHeight="1">
      <c r="A23" s="40">
        <v>19</v>
      </c>
      <c r="B23" s="48" t="s">
        <v>37</v>
      </c>
      <c r="C23" s="40">
        <v>2225</v>
      </c>
      <c r="D23" s="117">
        <v>13152372</v>
      </c>
      <c r="E23" s="28">
        <v>37.9</v>
      </c>
      <c r="F23" s="118">
        <v>12454281</v>
      </c>
      <c r="G23" s="28">
        <v>36.93</v>
      </c>
      <c r="H23" s="28">
        <f t="shared" si="0"/>
        <v>5.6052292380427193</v>
      </c>
      <c r="I23" s="93">
        <v>10253669</v>
      </c>
      <c r="J23" s="28">
        <v>36.22</v>
      </c>
      <c r="K23" s="28">
        <f t="shared" si="1"/>
        <v>28.269910019525703</v>
      </c>
      <c r="L23" s="3"/>
      <c r="M23" s="3"/>
    </row>
    <row r="24" spans="1:13" s="33" customFormat="1" ht="15" customHeight="1">
      <c r="A24" s="40">
        <v>20</v>
      </c>
      <c r="B24" s="48" t="s">
        <v>9</v>
      </c>
      <c r="C24" s="40">
        <v>2590</v>
      </c>
      <c r="D24" s="119">
        <v>10925452</v>
      </c>
      <c r="E24" s="28">
        <v>25.27</v>
      </c>
      <c r="F24" s="120">
        <v>24797422</v>
      </c>
      <c r="G24" s="28">
        <v>41.17</v>
      </c>
      <c r="H24" s="28">
        <f t="shared" si="0"/>
        <v>-55.94117807891481</v>
      </c>
      <c r="I24" s="121">
        <v>23640044</v>
      </c>
      <c r="J24" s="28">
        <v>40.57</v>
      </c>
      <c r="K24" s="28">
        <f t="shared" si="1"/>
        <v>-53.784130012617567</v>
      </c>
      <c r="L24" s="37"/>
      <c r="M24" s="3"/>
    </row>
    <row r="25" spans="1:13" ht="15" customHeight="1">
      <c r="A25" s="424">
        <v>21</v>
      </c>
      <c r="B25" s="48" t="s">
        <v>14</v>
      </c>
      <c r="C25" s="40">
        <v>1810</v>
      </c>
      <c r="D25" s="94">
        <v>5704938.4602299966</v>
      </c>
      <c r="E25" s="28">
        <v>9.99</v>
      </c>
      <c r="F25" s="122">
        <v>6561821</v>
      </c>
      <c r="G25" s="30">
        <v>10.55</v>
      </c>
      <c r="H25" s="28">
        <f>($D25/$F25-1)*100</f>
        <v>-13.058608879608325</v>
      </c>
      <c r="I25" s="106">
        <v>5276529.18</v>
      </c>
      <c r="J25" s="28">
        <v>8.52</v>
      </c>
      <c r="K25" s="28">
        <f>($D25/$I25-1)*100</f>
        <v>8.1191492667912701</v>
      </c>
      <c r="L25" s="3"/>
      <c r="M25" s="3"/>
    </row>
    <row r="26" spans="1:13" s="41" customFormat="1" ht="15" customHeight="1">
      <c r="A26" s="424">
        <v>22</v>
      </c>
      <c r="B26" s="48" t="s">
        <v>76</v>
      </c>
      <c r="C26" s="40">
        <v>2763</v>
      </c>
      <c r="D26" s="97">
        <v>5698331.2031600019</v>
      </c>
      <c r="E26" s="28">
        <v>66.58</v>
      </c>
      <c r="F26" s="120" t="s">
        <v>25</v>
      </c>
      <c r="G26" s="28" t="s">
        <v>24</v>
      </c>
      <c r="H26" s="28" t="s">
        <v>24</v>
      </c>
      <c r="I26" s="356">
        <v>11312553</v>
      </c>
      <c r="J26" s="40">
        <v>88.96</v>
      </c>
      <c r="K26" s="28">
        <f t="shared" si="1"/>
        <v>-49.628247459614094</v>
      </c>
      <c r="L26" s="42"/>
      <c r="M26" s="42"/>
    </row>
    <row r="27" spans="1:13" ht="15" customHeight="1">
      <c r="A27" s="424">
        <v>23</v>
      </c>
      <c r="B27" s="48" t="s">
        <v>15</v>
      </c>
      <c r="C27" s="44">
        <v>3138</v>
      </c>
      <c r="D27" s="97">
        <v>4156069</v>
      </c>
      <c r="E27" s="28">
        <v>99.11</v>
      </c>
      <c r="F27" s="123">
        <v>3963473</v>
      </c>
      <c r="G27" s="30">
        <v>93.26</v>
      </c>
      <c r="H27" s="28">
        <f t="shared" si="0"/>
        <v>4.8592736723575447</v>
      </c>
      <c r="I27" s="124">
        <v>3476257</v>
      </c>
      <c r="J27" s="28">
        <v>89.42</v>
      </c>
      <c r="K27" s="28">
        <f t="shared" si="1"/>
        <v>19.555861376187078</v>
      </c>
      <c r="L27" s="3"/>
      <c r="M27" s="3"/>
    </row>
    <row r="28" spans="1:13" ht="15" customHeight="1">
      <c r="A28" s="424">
        <v>24</v>
      </c>
      <c r="B28" s="48" t="s">
        <v>18</v>
      </c>
      <c r="C28" s="44">
        <v>912</v>
      </c>
      <c r="D28" s="125">
        <v>3370832.1212200001</v>
      </c>
      <c r="E28" s="28">
        <v>35.82</v>
      </c>
      <c r="F28" s="126">
        <v>3225461.0436800001</v>
      </c>
      <c r="G28" s="28">
        <v>33.24</v>
      </c>
      <c r="H28" s="28">
        <f t="shared" si="0"/>
        <v>4.5069859958420944</v>
      </c>
      <c r="I28" s="346">
        <v>2711940</v>
      </c>
      <c r="J28" s="28">
        <v>31.17</v>
      </c>
      <c r="K28" s="28">
        <f t="shared" si="1"/>
        <v>24.295969719831568</v>
      </c>
      <c r="L28" s="3"/>
      <c r="M28" s="3"/>
    </row>
    <row r="29" spans="1:13" s="55" customFormat="1" ht="15" customHeight="1">
      <c r="A29" s="424">
        <v>25</v>
      </c>
      <c r="B29" s="182" t="s">
        <v>100</v>
      </c>
      <c r="C29" s="44">
        <v>3058</v>
      </c>
      <c r="D29" s="97">
        <v>2854147</v>
      </c>
      <c r="E29" s="28">
        <v>14.96</v>
      </c>
      <c r="F29" s="347">
        <v>5901915.436999999</v>
      </c>
      <c r="G29" s="28">
        <v>23.9</v>
      </c>
      <c r="H29" s="28">
        <f t="shared" si="0"/>
        <v>-51.64032710284323</v>
      </c>
      <c r="I29" s="346">
        <v>5745107.0128000025</v>
      </c>
      <c r="J29" s="28">
        <v>23.34</v>
      </c>
      <c r="K29" s="28">
        <f t="shared" si="1"/>
        <v>-50.320385788445577</v>
      </c>
      <c r="L29" s="42"/>
      <c r="M29" s="42"/>
    </row>
    <row r="30" spans="1:13" s="18" customFormat="1" ht="15" customHeight="1">
      <c r="A30" s="424">
        <v>26</v>
      </c>
      <c r="B30" s="48" t="s">
        <v>73</v>
      </c>
      <c r="C30" s="44">
        <v>493</v>
      </c>
      <c r="D30" s="127">
        <v>2628011</v>
      </c>
      <c r="E30" s="28">
        <v>50.48</v>
      </c>
      <c r="F30" s="97" t="s">
        <v>25</v>
      </c>
      <c r="G30" s="28" t="s">
        <v>24</v>
      </c>
      <c r="H30" s="28" t="s">
        <v>24</v>
      </c>
      <c r="I30" s="355">
        <v>3160577</v>
      </c>
      <c r="J30" s="28">
        <v>56.3</v>
      </c>
      <c r="K30" s="28">
        <f t="shared" si="1"/>
        <v>-16.850277654997804</v>
      </c>
      <c r="L30" s="3"/>
      <c r="M30" s="3"/>
    </row>
    <row r="31" spans="1:13" ht="15" customHeight="1">
      <c r="A31" s="424">
        <v>27</v>
      </c>
      <c r="B31" s="48" t="s">
        <v>32</v>
      </c>
      <c r="C31" s="40">
        <v>3176</v>
      </c>
      <c r="D31" s="128">
        <v>2468755.3520299993</v>
      </c>
      <c r="E31" s="28">
        <v>25.38</v>
      </c>
      <c r="F31" s="129">
        <v>2718038.8151699994</v>
      </c>
      <c r="G31" s="28">
        <v>23.33</v>
      </c>
      <c r="H31" s="28">
        <f t="shared" si="0"/>
        <v>-9.1714460348649833</v>
      </c>
      <c r="I31" s="346">
        <v>3029473.7451499971</v>
      </c>
      <c r="J31" s="30">
        <v>27.64</v>
      </c>
      <c r="K31" s="28">
        <f t="shared" si="1"/>
        <v>-18.50877215944432</v>
      </c>
      <c r="L31" s="3"/>
      <c r="M31" s="3"/>
    </row>
    <row r="32" spans="1:13" ht="15" customHeight="1">
      <c r="A32" s="424">
        <v>28</v>
      </c>
      <c r="B32" s="48" t="s">
        <v>42</v>
      </c>
      <c r="C32" s="40">
        <v>3073</v>
      </c>
      <c r="D32" s="97">
        <v>2307623.58</v>
      </c>
      <c r="E32" s="28">
        <v>7.93</v>
      </c>
      <c r="F32" s="130">
        <v>2482205.9238000028</v>
      </c>
      <c r="G32" s="28">
        <v>8.02</v>
      </c>
      <c r="H32" s="28">
        <f t="shared" si="0"/>
        <v>-7.033354570870376</v>
      </c>
      <c r="I32" s="354">
        <v>1931709</v>
      </c>
      <c r="J32" s="28">
        <v>6.47</v>
      </c>
      <c r="K32" s="28">
        <f t="shared" si="1"/>
        <v>19.4602075157283</v>
      </c>
      <c r="L32" s="3"/>
      <c r="M32" s="3"/>
    </row>
    <row r="33" spans="1:13" s="18" customFormat="1" ht="15" customHeight="1">
      <c r="A33" s="424">
        <v>29</v>
      </c>
      <c r="B33" s="352" t="s">
        <v>46</v>
      </c>
      <c r="C33" s="353">
        <v>485</v>
      </c>
      <c r="D33" s="131">
        <v>1939638.31</v>
      </c>
      <c r="E33" s="30">
        <v>18.329999999999998</v>
      </c>
      <c r="F33" s="132">
        <v>3271398</v>
      </c>
      <c r="G33" s="30">
        <v>28.35</v>
      </c>
      <c r="H33" s="28">
        <f t="shared" si="0"/>
        <v>-40.709191911225716</v>
      </c>
      <c r="I33" s="132">
        <v>3029226</v>
      </c>
      <c r="J33" s="30">
        <v>26.68</v>
      </c>
      <c r="K33" s="28">
        <f t="shared" si="1"/>
        <v>-35.96917793522173</v>
      </c>
      <c r="L33" s="3"/>
      <c r="M33" s="3"/>
    </row>
    <row r="34" spans="1:13" s="18" customFormat="1" ht="15" customHeight="1">
      <c r="A34" s="424">
        <v>30</v>
      </c>
      <c r="B34" s="48" t="s">
        <v>70</v>
      </c>
      <c r="C34" s="44">
        <v>1885</v>
      </c>
      <c r="D34" s="94">
        <v>1641487</v>
      </c>
      <c r="E34" s="28">
        <v>34.53</v>
      </c>
      <c r="F34" s="85" t="s">
        <v>25</v>
      </c>
      <c r="G34" s="353" t="s">
        <v>24</v>
      </c>
      <c r="H34" s="28" t="s">
        <v>24</v>
      </c>
      <c r="I34" s="354" t="s">
        <v>25</v>
      </c>
      <c r="J34" s="353" t="s">
        <v>24</v>
      </c>
      <c r="K34" s="28" t="s">
        <v>24</v>
      </c>
      <c r="L34" s="3"/>
      <c r="M34" s="3"/>
    </row>
    <row r="35" spans="1:13" s="6" customFormat="1" ht="15" customHeight="1">
      <c r="A35" s="424">
        <v>31</v>
      </c>
      <c r="B35" s="48" t="s">
        <v>17</v>
      </c>
      <c r="C35" s="44">
        <v>1343</v>
      </c>
      <c r="D35" s="97">
        <v>1526725</v>
      </c>
      <c r="E35" s="28">
        <v>13.61</v>
      </c>
      <c r="F35" s="133">
        <v>1878795</v>
      </c>
      <c r="G35" s="28">
        <v>14.96</v>
      </c>
      <c r="H35" s="28">
        <f t="shared" si="0"/>
        <v>-18.739138650038988</v>
      </c>
      <c r="I35" s="93">
        <v>1935515</v>
      </c>
      <c r="J35" s="28">
        <v>15.24</v>
      </c>
      <c r="K35" s="28">
        <f t="shared" si="1"/>
        <v>-21.120476978995249</v>
      </c>
      <c r="L35" s="3"/>
      <c r="M35" s="3"/>
    </row>
    <row r="36" spans="1:13" ht="15" customHeight="1">
      <c r="A36" s="424">
        <v>32</v>
      </c>
      <c r="B36" s="48" t="s">
        <v>20</v>
      </c>
      <c r="C36" s="44">
        <v>3461</v>
      </c>
      <c r="D36" s="134">
        <v>1516974</v>
      </c>
      <c r="E36" s="28">
        <v>18.93</v>
      </c>
      <c r="F36" s="135">
        <v>1665718.5419999999</v>
      </c>
      <c r="G36" s="28">
        <v>18.84</v>
      </c>
      <c r="H36" s="28">
        <f t="shared" si="0"/>
        <v>-8.9297524311283016</v>
      </c>
      <c r="I36" s="346">
        <v>1460824</v>
      </c>
      <c r="J36" s="28">
        <v>19.03</v>
      </c>
      <c r="K36" s="28">
        <f t="shared" si="1"/>
        <v>3.8437210779669551</v>
      </c>
      <c r="L36" s="3"/>
      <c r="M36" s="3"/>
    </row>
    <row r="37" spans="1:13" s="16" customFormat="1" ht="15" customHeight="1">
      <c r="A37" s="424">
        <v>33</v>
      </c>
      <c r="B37" s="48" t="s">
        <v>16</v>
      </c>
      <c r="C37" s="44">
        <v>967</v>
      </c>
      <c r="D37" s="136">
        <v>1510888</v>
      </c>
      <c r="E37" s="28">
        <v>30.02</v>
      </c>
      <c r="F37" s="86">
        <v>1235752</v>
      </c>
      <c r="G37" s="28">
        <v>27.64</v>
      </c>
      <c r="H37" s="28">
        <f t="shared" si="0"/>
        <v>22.264661517845006</v>
      </c>
      <c r="I37" s="137">
        <v>1461931</v>
      </c>
      <c r="J37" s="28">
        <v>45.07</v>
      </c>
      <c r="K37" s="28">
        <f t="shared" si="1"/>
        <v>3.3487900591751663</v>
      </c>
      <c r="L37" s="3"/>
      <c r="M37" s="3"/>
    </row>
    <row r="38" spans="1:13" ht="15" customHeight="1">
      <c r="A38" s="424">
        <v>34</v>
      </c>
      <c r="B38" s="48" t="s">
        <v>43</v>
      </c>
      <c r="C38" s="44">
        <v>1745</v>
      </c>
      <c r="D38" s="138">
        <v>1203289.7442099999</v>
      </c>
      <c r="E38" s="28">
        <v>6.02</v>
      </c>
      <c r="F38" s="139">
        <v>1361665.7133200001</v>
      </c>
      <c r="G38" s="28">
        <v>6.37</v>
      </c>
      <c r="H38" s="28">
        <f t="shared" si="0"/>
        <v>-11.631046266403333</v>
      </c>
      <c r="I38" s="357">
        <v>1469379.4491899996</v>
      </c>
      <c r="J38" s="30">
        <v>7.28</v>
      </c>
      <c r="K38" s="28">
        <f t="shared" si="1"/>
        <v>-18.108985063503003</v>
      </c>
      <c r="L38" s="3"/>
      <c r="M38" s="3"/>
    </row>
    <row r="39" spans="1:13" s="55" customFormat="1" ht="15" customHeight="1">
      <c r="A39" s="424">
        <v>35</v>
      </c>
      <c r="B39" s="48" t="s">
        <v>105</v>
      </c>
      <c r="C39" s="44">
        <v>2312</v>
      </c>
      <c r="D39" s="91">
        <v>521802</v>
      </c>
      <c r="E39" s="28">
        <v>3.93</v>
      </c>
      <c r="F39" s="97">
        <v>368640.11015999998</v>
      </c>
      <c r="G39" s="28">
        <v>2.48</v>
      </c>
      <c r="H39" s="28">
        <f t="shared" si="0"/>
        <v>41.54780926403356</v>
      </c>
      <c r="I39" s="93">
        <v>684653.7605600002</v>
      </c>
      <c r="J39" s="28">
        <v>4.92</v>
      </c>
      <c r="K39" s="28">
        <f t="shared" si="1"/>
        <v>-23.786002493698209</v>
      </c>
      <c r="L39" s="42"/>
      <c r="M39" s="42"/>
    </row>
    <row r="40" spans="1:13" ht="15" customHeight="1">
      <c r="A40" s="424">
        <v>36</v>
      </c>
      <c r="B40" s="48" t="s">
        <v>21</v>
      </c>
      <c r="C40" s="40">
        <v>2377</v>
      </c>
      <c r="D40" s="380">
        <v>336150</v>
      </c>
      <c r="E40" s="25">
        <v>5</v>
      </c>
      <c r="F40" s="115">
        <v>338486</v>
      </c>
      <c r="G40" s="28">
        <v>4.5</v>
      </c>
      <c r="H40" s="28">
        <f t="shared" si="0"/>
        <v>-0.69013194046430026</v>
      </c>
      <c r="I40" s="346">
        <v>597142</v>
      </c>
      <c r="J40" s="28">
        <v>8.1199999999999992</v>
      </c>
      <c r="K40" s="28">
        <f t="shared" si="1"/>
        <v>-43.706856995488508</v>
      </c>
      <c r="L40" s="3"/>
      <c r="M40" s="3"/>
    </row>
    <row r="41" spans="1:13" ht="15" customHeight="1">
      <c r="A41" s="424">
        <v>37</v>
      </c>
      <c r="B41" s="48" t="s">
        <v>19</v>
      </c>
      <c r="C41" s="40">
        <v>2880</v>
      </c>
      <c r="D41" s="97">
        <v>240164</v>
      </c>
      <c r="E41" s="28">
        <v>3.51</v>
      </c>
      <c r="F41" s="141">
        <v>261689</v>
      </c>
      <c r="G41" s="28">
        <v>3.35</v>
      </c>
      <c r="H41" s="28">
        <f t="shared" si="0"/>
        <v>-8.2254126080958727</v>
      </c>
      <c r="I41" s="346">
        <v>281403</v>
      </c>
      <c r="J41" s="28">
        <v>3.79</v>
      </c>
      <c r="K41" s="28">
        <f t="shared" si="1"/>
        <v>-14.654783353411304</v>
      </c>
      <c r="L41" s="3"/>
      <c r="M41" s="3"/>
    </row>
    <row r="42" spans="1:13" ht="15" customHeight="1">
      <c r="A42" s="424">
        <v>38</v>
      </c>
      <c r="B42" s="48" t="s">
        <v>22</v>
      </c>
      <c r="C42" s="40">
        <v>2767</v>
      </c>
      <c r="D42" s="97">
        <v>204939</v>
      </c>
      <c r="E42" s="28">
        <v>21.35</v>
      </c>
      <c r="F42" s="97">
        <v>149476</v>
      </c>
      <c r="G42" s="28">
        <v>17.78</v>
      </c>
      <c r="H42" s="28">
        <f t="shared" si="0"/>
        <v>37.104953303540377</v>
      </c>
      <c r="I42" s="355">
        <v>390247</v>
      </c>
      <c r="J42" s="28">
        <v>55.59</v>
      </c>
      <c r="K42" s="28">
        <f t="shared" si="1"/>
        <v>-47.484798089415172</v>
      </c>
      <c r="L42" s="3"/>
      <c r="M42" s="3"/>
    </row>
    <row r="43" spans="1:13" s="17" customFormat="1" ht="15" customHeight="1">
      <c r="A43" s="412"/>
      <c r="B43" s="411"/>
      <c r="C43" s="412"/>
      <c r="D43" s="412"/>
      <c r="E43" s="412"/>
      <c r="F43" s="413"/>
      <c r="G43" s="242"/>
      <c r="H43" s="242"/>
      <c r="I43" s="14"/>
      <c r="J43" s="9"/>
      <c r="K43" s="242"/>
      <c r="L43" s="240"/>
    </row>
    <row r="44" spans="1:13" ht="15" customHeight="1">
      <c r="A44" s="239" t="s">
        <v>71</v>
      </c>
      <c r="B44" s="411"/>
      <c r="C44" s="412"/>
      <c r="D44" s="412"/>
      <c r="E44" s="412"/>
      <c r="F44" s="413"/>
      <c r="G44" s="242"/>
      <c r="H44" s="242"/>
      <c r="K44" s="239"/>
      <c r="L44" s="240"/>
    </row>
    <row r="45" spans="1:13" ht="15" customHeight="1">
      <c r="A45" s="239" t="s">
        <v>72</v>
      </c>
      <c r="B45" s="411"/>
      <c r="C45" s="412"/>
      <c r="D45" s="412"/>
      <c r="E45" s="412"/>
      <c r="F45" s="413"/>
      <c r="G45" s="242"/>
      <c r="H45" s="242"/>
      <c r="K45" s="239"/>
      <c r="L45" s="240"/>
    </row>
    <row r="46" spans="1:13" ht="15" customHeight="1">
      <c r="A46" s="412"/>
      <c r="B46" s="411"/>
      <c r="C46" s="412"/>
      <c r="D46" s="412"/>
      <c r="E46" s="412"/>
      <c r="F46" s="413"/>
      <c r="G46" s="242"/>
      <c r="H46" s="242"/>
    </row>
    <row r="47" spans="1:13" ht="15" customHeight="1">
      <c r="A47" s="414" t="s">
        <v>108</v>
      </c>
      <c r="B47" s="415"/>
      <c r="C47" s="416"/>
      <c r="D47" s="416"/>
      <c r="E47" s="416"/>
      <c r="F47" s="417"/>
      <c r="G47" s="418"/>
      <c r="H47" s="418"/>
      <c r="I47" s="373"/>
    </row>
    <row r="48" spans="1:13" ht="15" customHeight="1">
      <c r="A48" s="414" t="s">
        <v>109</v>
      </c>
      <c r="B48" s="415"/>
      <c r="C48" s="416"/>
      <c r="D48" s="416"/>
      <c r="E48" s="416"/>
      <c r="F48" s="417"/>
      <c r="G48" s="418"/>
      <c r="H48" s="418"/>
      <c r="I48" s="373"/>
    </row>
    <row r="49" spans="1:9" ht="15" customHeight="1">
      <c r="A49" s="414" t="s">
        <v>104</v>
      </c>
      <c r="B49" s="415"/>
      <c r="C49" s="416"/>
      <c r="D49" s="416"/>
      <c r="E49" s="416"/>
      <c r="F49" s="417"/>
      <c r="G49" s="418"/>
      <c r="H49" s="418"/>
      <c r="I49" s="373"/>
    </row>
    <row r="50" spans="1:9" ht="15" customHeight="1">
      <c r="A50" s="414" t="s">
        <v>102</v>
      </c>
      <c r="B50" s="415"/>
      <c r="C50" s="416"/>
      <c r="D50" s="416"/>
      <c r="E50" s="416"/>
      <c r="F50" s="417"/>
      <c r="G50" s="418"/>
      <c r="H50" s="418"/>
      <c r="I50" s="373"/>
    </row>
    <row r="51" spans="1:9" ht="15" customHeight="1">
      <c r="A51" s="412"/>
      <c r="B51" s="411"/>
      <c r="C51" s="412"/>
      <c r="D51" s="412"/>
      <c r="E51" s="412"/>
      <c r="F51" s="413"/>
      <c r="G51" s="242"/>
      <c r="H51" s="242"/>
    </row>
  </sheetData>
  <sortState ref="A3:K44">
    <sortCondition descending="1" ref="F1"/>
  </sortState>
  <mergeCells count="1">
    <mergeCell ref="A6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pane ySplit="2" topLeftCell="A3" activePane="bottomLeft" state="frozen"/>
      <selection pane="bottomLeft" activeCell="A33" sqref="A33:XFD33"/>
    </sheetView>
  </sheetViews>
  <sheetFormatPr defaultRowHeight="15" customHeight="1"/>
  <cols>
    <col min="1" max="1" width="9.6640625" style="10" customWidth="1"/>
    <col min="2" max="2" width="34.6640625" style="12" customWidth="1"/>
    <col min="3" max="3" width="9.6640625" style="10" customWidth="1"/>
    <col min="4" max="5" width="15.6640625" style="10" customWidth="1"/>
    <col min="6" max="6" width="15.6640625" style="9" customWidth="1"/>
    <col min="7" max="7" width="15.6640625" style="20" customWidth="1"/>
    <col min="8" max="8" width="15.6640625" style="9" customWidth="1"/>
    <col min="9" max="9" width="15.6640625" style="20" customWidth="1"/>
    <col min="10" max="10" width="14.109375" style="4" customWidth="1"/>
    <col min="11" max="11" width="20.44140625" style="15" customWidth="1"/>
  </cols>
  <sheetData>
    <row r="1" spans="1:11" s="16" customFormat="1" ht="15" customHeight="1">
      <c r="A1" s="49" t="s">
        <v>51</v>
      </c>
      <c r="B1" s="67"/>
      <c r="C1" s="57"/>
      <c r="D1" s="57"/>
      <c r="E1" s="57"/>
      <c r="F1" s="59"/>
      <c r="G1" s="68"/>
      <c r="H1" s="59"/>
      <c r="I1" s="68"/>
      <c r="J1" s="15"/>
      <c r="K1" s="15"/>
    </row>
    <row r="2" spans="1:11" s="1" customFormat="1" ht="120" customHeight="1">
      <c r="A2" s="64" t="s">
        <v>23</v>
      </c>
      <c r="B2" s="64" t="s">
        <v>0</v>
      </c>
      <c r="C2" s="64" t="s">
        <v>33</v>
      </c>
      <c r="D2" s="66" t="s">
        <v>52</v>
      </c>
      <c r="E2" s="65" t="s">
        <v>64</v>
      </c>
      <c r="F2" s="66" t="s">
        <v>41</v>
      </c>
      <c r="G2" s="65" t="s">
        <v>65</v>
      </c>
      <c r="H2" s="66" t="s">
        <v>38</v>
      </c>
      <c r="I2" s="65" t="s">
        <v>66</v>
      </c>
      <c r="J2" s="4"/>
      <c r="K2" s="15"/>
    </row>
    <row r="3" spans="1:11" ht="15" customHeight="1">
      <c r="A3" s="63">
        <v>1</v>
      </c>
      <c r="B3" s="48" t="s">
        <v>36</v>
      </c>
      <c r="C3" s="40">
        <v>436</v>
      </c>
      <c r="D3" s="28">
        <v>0.1</v>
      </c>
      <c r="E3" s="97">
        <v>30007</v>
      </c>
      <c r="F3" s="28">
        <v>7.0000000000000007E-2</v>
      </c>
      <c r="G3" s="143">
        <v>19268</v>
      </c>
      <c r="H3" s="36">
        <v>0.06</v>
      </c>
      <c r="I3" s="144">
        <v>14898</v>
      </c>
    </row>
    <row r="4" spans="1:11" ht="15" customHeight="1">
      <c r="A4" s="63">
        <v>2</v>
      </c>
      <c r="B4" s="48" t="s">
        <v>14</v>
      </c>
      <c r="C4" s="40">
        <v>1810</v>
      </c>
      <c r="D4" s="28">
        <v>0.15</v>
      </c>
      <c r="E4" s="94">
        <v>8482.8258199999982</v>
      </c>
      <c r="F4" s="28">
        <v>0.05</v>
      </c>
      <c r="G4" s="145">
        <v>3350</v>
      </c>
      <c r="H4" s="36">
        <v>0.06</v>
      </c>
      <c r="I4" s="144">
        <v>3170.67</v>
      </c>
    </row>
    <row r="5" spans="1:11" s="13" customFormat="1" ht="15" customHeight="1">
      <c r="A5" s="63">
        <v>3</v>
      </c>
      <c r="B5" s="62" t="s">
        <v>45</v>
      </c>
      <c r="C5" s="63">
        <v>918</v>
      </c>
      <c r="D5" s="36">
        <v>0.17</v>
      </c>
      <c r="E5" s="167">
        <v>41661</v>
      </c>
      <c r="F5" s="36">
        <v>0.15</v>
      </c>
      <c r="G5" s="146">
        <v>37771</v>
      </c>
      <c r="H5" s="36">
        <v>0.22</v>
      </c>
      <c r="I5" s="146">
        <v>54817</v>
      </c>
      <c r="J5" s="15"/>
      <c r="K5" s="15"/>
    </row>
    <row r="6" spans="1:11" s="34" customFormat="1" ht="15" customHeight="1">
      <c r="A6" s="63">
        <v>4</v>
      </c>
      <c r="B6" s="48" t="s">
        <v>77</v>
      </c>
      <c r="C6" s="40">
        <v>3338</v>
      </c>
      <c r="D6" s="36">
        <v>0.21</v>
      </c>
      <c r="E6" s="147">
        <v>197835</v>
      </c>
      <c r="F6" s="28">
        <v>0.17</v>
      </c>
      <c r="G6" s="97">
        <v>169603</v>
      </c>
      <c r="H6" s="36">
        <v>0.14000000000000001</v>
      </c>
      <c r="I6" s="144">
        <v>110997</v>
      </c>
      <c r="J6" s="35"/>
      <c r="K6" s="35"/>
    </row>
    <row r="7" spans="1:11" ht="15.6" customHeight="1">
      <c r="A7" s="63">
        <v>5</v>
      </c>
      <c r="B7" s="48" t="s">
        <v>6</v>
      </c>
      <c r="C7" s="40">
        <v>1470</v>
      </c>
      <c r="D7" s="28">
        <v>0.37</v>
      </c>
      <c r="E7" s="97">
        <v>204026.83936000001</v>
      </c>
      <c r="F7" s="28">
        <v>0.26</v>
      </c>
      <c r="G7" s="148">
        <v>143165.10354000001</v>
      </c>
      <c r="H7" s="36">
        <v>0.95</v>
      </c>
      <c r="I7" s="115">
        <v>417252.62297000008</v>
      </c>
    </row>
    <row r="8" spans="1:11" ht="15" customHeight="1">
      <c r="A8" s="63">
        <v>6</v>
      </c>
      <c r="B8" s="48" t="s">
        <v>17</v>
      </c>
      <c r="C8" s="40">
        <v>1343</v>
      </c>
      <c r="D8" s="28">
        <v>0.42</v>
      </c>
      <c r="E8" s="97">
        <v>6447</v>
      </c>
      <c r="F8" s="28">
        <v>0.28999999999999998</v>
      </c>
      <c r="G8" s="133">
        <v>5424</v>
      </c>
      <c r="H8" s="36">
        <v>0.26</v>
      </c>
      <c r="I8" s="94">
        <v>5014</v>
      </c>
    </row>
    <row r="9" spans="1:11" ht="15" customHeight="1">
      <c r="A9" s="63">
        <v>7</v>
      </c>
      <c r="B9" s="48" t="s">
        <v>3</v>
      </c>
      <c r="C9" s="40">
        <v>354</v>
      </c>
      <c r="D9" s="28">
        <v>0.5</v>
      </c>
      <c r="E9" s="94">
        <v>920471</v>
      </c>
      <c r="F9" s="28">
        <v>0.73</v>
      </c>
      <c r="G9" s="92">
        <v>1479117.6585907219</v>
      </c>
      <c r="H9" s="149">
        <v>0.52</v>
      </c>
      <c r="I9" s="144">
        <v>952597.8770415436</v>
      </c>
    </row>
    <row r="10" spans="1:11" ht="15" customHeight="1">
      <c r="A10" s="63">
        <v>8</v>
      </c>
      <c r="B10" s="48" t="s">
        <v>19</v>
      </c>
      <c r="C10" s="40">
        <v>2880</v>
      </c>
      <c r="D10" s="28">
        <v>0.59</v>
      </c>
      <c r="E10" s="97">
        <v>1408</v>
      </c>
      <c r="F10" s="28">
        <v>2.11</v>
      </c>
      <c r="G10" s="150">
        <v>5520</v>
      </c>
      <c r="H10" s="36">
        <v>0.36</v>
      </c>
      <c r="I10" s="144">
        <v>1010</v>
      </c>
    </row>
    <row r="11" spans="1:11" ht="15" customHeight="1">
      <c r="A11" s="63">
        <v>9</v>
      </c>
      <c r="B11" s="48" t="s">
        <v>22</v>
      </c>
      <c r="C11" s="40">
        <v>2767</v>
      </c>
      <c r="D11" s="28">
        <v>0.7</v>
      </c>
      <c r="E11" s="97">
        <v>1427</v>
      </c>
      <c r="F11" s="28">
        <v>0.83</v>
      </c>
      <c r="G11" s="97">
        <v>1241</v>
      </c>
      <c r="H11" s="36">
        <v>0.82</v>
      </c>
      <c r="I11" s="74">
        <v>3190</v>
      </c>
    </row>
    <row r="12" spans="1:11" ht="15" customHeight="1">
      <c r="A12" s="63">
        <v>10</v>
      </c>
      <c r="B12" s="62" t="s">
        <v>46</v>
      </c>
      <c r="C12" s="63">
        <v>485</v>
      </c>
      <c r="D12" s="36">
        <v>0.73</v>
      </c>
      <c r="E12" s="131">
        <v>14186.66</v>
      </c>
      <c r="F12" s="36">
        <v>0.81</v>
      </c>
      <c r="G12" s="151">
        <v>26693</v>
      </c>
      <c r="H12" s="36">
        <v>0.74</v>
      </c>
      <c r="I12" s="132">
        <v>22448</v>
      </c>
    </row>
    <row r="13" spans="1:11" s="18" customFormat="1" ht="15" customHeight="1">
      <c r="A13" s="63">
        <v>11</v>
      </c>
      <c r="B13" s="48" t="s">
        <v>73</v>
      </c>
      <c r="C13" s="40">
        <v>493</v>
      </c>
      <c r="D13" s="36">
        <v>0.74</v>
      </c>
      <c r="E13" s="168">
        <v>19426</v>
      </c>
      <c r="F13" s="28" t="s">
        <v>24</v>
      </c>
      <c r="G13" s="97" t="s">
        <v>25</v>
      </c>
      <c r="H13" s="39">
        <v>0.65</v>
      </c>
      <c r="I13" s="70">
        <v>20579</v>
      </c>
      <c r="J13" s="15"/>
      <c r="K13" s="15"/>
    </row>
    <row r="14" spans="1:11" ht="15" customHeight="1">
      <c r="A14" s="63">
        <v>12</v>
      </c>
      <c r="B14" s="48" t="s">
        <v>37</v>
      </c>
      <c r="C14" s="40">
        <v>2225</v>
      </c>
      <c r="D14" s="28">
        <v>0.75</v>
      </c>
      <c r="E14" s="94">
        <v>99219</v>
      </c>
      <c r="F14" s="28">
        <v>0.76</v>
      </c>
      <c r="G14" s="152">
        <v>94620</v>
      </c>
      <c r="H14" s="36">
        <v>1.02</v>
      </c>
      <c r="I14" s="94">
        <v>104991</v>
      </c>
    </row>
    <row r="15" spans="1:11" ht="15" customHeight="1">
      <c r="A15" s="63">
        <v>13</v>
      </c>
      <c r="B15" s="48" t="s">
        <v>107</v>
      </c>
      <c r="C15" s="40">
        <v>3255</v>
      </c>
      <c r="D15" s="28">
        <v>0.96</v>
      </c>
      <c r="E15" s="97">
        <v>188108.55068808011</v>
      </c>
      <c r="F15" s="28">
        <v>0.81</v>
      </c>
      <c r="G15" s="153">
        <v>147793.9584</v>
      </c>
      <c r="H15" s="36">
        <v>0.99</v>
      </c>
      <c r="I15" s="74">
        <v>172359.16</v>
      </c>
    </row>
    <row r="16" spans="1:11" ht="15" customHeight="1">
      <c r="A16" s="63">
        <v>14</v>
      </c>
      <c r="B16" s="48" t="s">
        <v>32</v>
      </c>
      <c r="C16" s="40">
        <v>3176</v>
      </c>
      <c r="D16" s="28">
        <v>1.02</v>
      </c>
      <c r="E16" s="169">
        <v>25099.808650000017</v>
      </c>
      <c r="F16" s="28">
        <v>1.04</v>
      </c>
      <c r="G16" s="154">
        <v>28281.880949999999</v>
      </c>
      <c r="H16" s="36">
        <v>0.95</v>
      </c>
      <c r="I16" s="144">
        <v>28799.288260000012</v>
      </c>
    </row>
    <row r="17" spans="1:11" ht="15" customHeight="1">
      <c r="A17" s="63">
        <v>15</v>
      </c>
      <c r="B17" s="48" t="s">
        <v>12</v>
      </c>
      <c r="C17" s="40">
        <v>1439</v>
      </c>
      <c r="D17" s="28">
        <v>1.08</v>
      </c>
      <c r="E17" s="97">
        <v>236618</v>
      </c>
      <c r="F17" s="28">
        <v>0.72</v>
      </c>
      <c r="G17" s="155">
        <v>181021.25083000003</v>
      </c>
      <c r="H17" s="36">
        <v>0.82</v>
      </c>
      <c r="I17" s="144">
        <v>187310</v>
      </c>
    </row>
    <row r="18" spans="1:11" ht="15" customHeight="1">
      <c r="A18" s="63">
        <v>16</v>
      </c>
      <c r="B18" s="48" t="s">
        <v>20</v>
      </c>
      <c r="C18" s="40">
        <v>3461</v>
      </c>
      <c r="D18" s="28">
        <v>1.3</v>
      </c>
      <c r="E18" s="170" t="s">
        <v>62</v>
      </c>
      <c r="F18" s="28">
        <v>0.81</v>
      </c>
      <c r="G18" s="156">
        <v>13566.46</v>
      </c>
      <c r="H18" s="36">
        <v>0.02</v>
      </c>
      <c r="I18" s="86">
        <v>308</v>
      </c>
    </row>
    <row r="19" spans="1:11" s="18" customFormat="1" ht="15" customHeight="1">
      <c r="A19" s="63">
        <v>17</v>
      </c>
      <c r="B19" s="48" t="s">
        <v>69</v>
      </c>
      <c r="C19" s="40">
        <v>1623</v>
      </c>
      <c r="D19" s="36">
        <v>1.35</v>
      </c>
      <c r="E19" s="92">
        <v>8838640.4128499702</v>
      </c>
      <c r="F19" s="36" t="s">
        <v>24</v>
      </c>
      <c r="G19" s="92" t="s">
        <v>25</v>
      </c>
      <c r="H19" s="39">
        <v>1.23</v>
      </c>
      <c r="I19" s="27">
        <v>6317690</v>
      </c>
      <c r="K19" s="15"/>
    </row>
    <row r="20" spans="1:11" s="33" customFormat="1" ht="15" customHeight="1">
      <c r="A20" s="63">
        <v>18</v>
      </c>
      <c r="B20" s="48" t="s">
        <v>74</v>
      </c>
      <c r="C20" s="40">
        <v>2306</v>
      </c>
      <c r="D20" s="36">
        <v>1.65</v>
      </c>
      <c r="E20" s="108">
        <v>460034.54691999999</v>
      </c>
      <c r="F20" s="28" t="s">
        <v>24</v>
      </c>
      <c r="G20" s="97" t="s">
        <v>25</v>
      </c>
      <c r="H20" s="39" t="s">
        <v>24</v>
      </c>
      <c r="I20" s="70" t="s">
        <v>25</v>
      </c>
      <c r="J20" s="15"/>
      <c r="K20" s="15"/>
    </row>
    <row r="21" spans="1:11" s="41" customFormat="1" ht="15" customHeight="1">
      <c r="A21" s="63">
        <v>19</v>
      </c>
      <c r="B21" s="48" t="s">
        <v>76</v>
      </c>
      <c r="C21" s="40">
        <v>2763</v>
      </c>
      <c r="D21" s="36">
        <v>1.77</v>
      </c>
      <c r="E21" s="97">
        <v>101133.45467999998</v>
      </c>
      <c r="F21" s="28" t="s">
        <v>24</v>
      </c>
      <c r="G21" s="157" t="s">
        <v>25</v>
      </c>
      <c r="H21" s="39">
        <v>0.98</v>
      </c>
      <c r="I21" s="69">
        <v>110863.01939999999</v>
      </c>
      <c r="J21" s="43"/>
      <c r="K21" s="43"/>
    </row>
    <row r="22" spans="1:11" ht="15" customHeight="1">
      <c r="A22" s="63">
        <v>20</v>
      </c>
      <c r="B22" s="158" t="s">
        <v>43</v>
      </c>
      <c r="C22" s="63">
        <v>1745</v>
      </c>
      <c r="D22" s="36">
        <v>1.81</v>
      </c>
      <c r="E22" s="138">
        <v>21755.24194</v>
      </c>
      <c r="F22" s="28">
        <v>4.1399999999999997</v>
      </c>
      <c r="G22" s="159">
        <v>56394.650780000004</v>
      </c>
      <c r="H22" s="36">
        <v>4.72</v>
      </c>
      <c r="I22" s="140">
        <v>69437.028489999997</v>
      </c>
    </row>
    <row r="23" spans="1:11" ht="15" customHeight="1">
      <c r="A23" s="63">
        <v>21</v>
      </c>
      <c r="B23" s="48" t="s">
        <v>7</v>
      </c>
      <c r="C23" s="40">
        <v>2748</v>
      </c>
      <c r="D23" s="384">
        <v>1.9</v>
      </c>
      <c r="E23" s="97">
        <v>1496628.4151099999</v>
      </c>
      <c r="F23" s="28">
        <v>2.36</v>
      </c>
      <c r="G23" s="160">
        <v>1353849.9910899999</v>
      </c>
      <c r="H23" s="36">
        <v>2.5</v>
      </c>
      <c r="I23" s="115">
        <v>970305.38919999998</v>
      </c>
    </row>
    <row r="24" spans="1:11" ht="15" customHeight="1">
      <c r="A24" s="63">
        <v>22</v>
      </c>
      <c r="B24" s="48" t="s">
        <v>13</v>
      </c>
      <c r="C24" s="40">
        <v>2210</v>
      </c>
      <c r="D24" s="384">
        <v>2.41</v>
      </c>
      <c r="E24" s="171">
        <v>619354</v>
      </c>
      <c r="F24" s="28">
        <v>2.0699999999999998</v>
      </c>
      <c r="G24" s="110">
        <v>476775</v>
      </c>
      <c r="H24" s="30">
        <v>1.96</v>
      </c>
      <c r="I24" s="88">
        <v>339358</v>
      </c>
    </row>
    <row r="25" spans="1:11" ht="15" customHeight="1">
      <c r="A25" s="63">
        <v>23</v>
      </c>
      <c r="B25" s="48" t="s">
        <v>21</v>
      </c>
      <c r="C25" s="40">
        <v>2377</v>
      </c>
      <c r="D25" s="384">
        <v>2.5099999999999998</v>
      </c>
      <c r="E25" s="172">
        <v>8452</v>
      </c>
      <c r="F25" s="28">
        <v>2.37</v>
      </c>
      <c r="G25" s="115">
        <v>8034</v>
      </c>
      <c r="H25" s="30">
        <v>1.35</v>
      </c>
      <c r="I25" s="88">
        <v>8053</v>
      </c>
    </row>
    <row r="26" spans="1:11" s="18" customFormat="1" ht="15" customHeight="1">
      <c r="A26" s="63">
        <v>24</v>
      </c>
      <c r="B26" s="48" t="s">
        <v>68</v>
      </c>
      <c r="C26" s="40">
        <v>3292</v>
      </c>
      <c r="D26" s="385">
        <v>2.5299999999999998</v>
      </c>
      <c r="E26" s="94">
        <v>1068195</v>
      </c>
      <c r="F26" s="30" t="s">
        <v>24</v>
      </c>
      <c r="G26" s="92" t="s">
        <v>25</v>
      </c>
      <c r="H26" s="30">
        <v>1.56</v>
      </c>
      <c r="I26" s="88">
        <v>564072</v>
      </c>
      <c r="K26" s="15"/>
    </row>
    <row r="27" spans="1:11" s="55" customFormat="1" ht="15" customHeight="1">
      <c r="A27" s="63">
        <v>25</v>
      </c>
      <c r="B27" s="48" t="s">
        <v>105</v>
      </c>
      <c r="C27" s="44">
        <v>2312</v>
      </c>
      <c r="D27" s="385">
        <v>2.59</v>
      </c>
      <c r="E27" s="91">
        <v>13522</v>
      </c>
      <c r="F27" s="28">
        <v>0.45</v>
      </c>
      <c r="G27" s="97">
        <v>1674.7347099999997</v>
      </c>
      <c r="H27" s="30">
        <v>0.13</v>
      </c>
      <c r="I27" s="94">
        <v>870.13561000000004</v>
      </c>
      <c r="K27" s="43"/>
    </row>
    <row r="28" spans="1:11" ht="15" customHeight="1">
      <c r="A28" s="63">
        <v>26</v>
      </c>
      <c r="B28" s="48" t="s">
        <v>16</v>
      </c>
      <c r="C28" s="40">
        <v>967</v>
      </c>
      <c r="D28" s="384">
        <v>2.7</v>
      </c>
      <c r="E28" s="173">
        <v>40852</v>
      </c>
      <c r="F28" s="28">
        <v>2.2200000000000002</v>
      </c>
      <c r="G28" s="86">
        <v>27406</v>
      </c>
      <c r="H28" s="30">
        <v>0.31</v>
      </c>
      <c r="I28" s="161">
        <v>4549</v>
      </c>
    </row>
    <row r="29" spans="1:11" ht="15" customHeight="1">
      <c r="A29" s="63">
        <v>27</v>
      </c>
      <c r="B29" s="48" t="s">
        <v>10</v>
      </c>
      <c r="C29" s="40">
        <v>1978</v>
      </c>
      <c r="D29" s="384">
        <v>2.98</v>
      </c>
      <c r="E29" s="97">
        <v>464746</v>
      </c>
      <c r="F29" s="28">
        <v>1.69</v>
      </c>
      <c r="G29" s="381">
        <v>264488</v>
      </c>
      <c r="H29" s="30">
        <v>1.8</v>
      </c>
      <c r="I29" s="88">
        <v>230005</v>
      </c>
    </row>
    <row r="30" spans="1:11" ht="15" customHeight="1">
      <c r="A30" s="63">
        <v>28</v>
      </c>
      <c r="B30" s="48" t="s">
        <v>18</v>
      </c>
      <c r="C30" s="40">
        <v>912</v>
      </c>
      <c r="D30" s="384">
        <v>3.42</v>
      </c>
      <c r="E30" s="174">
        <v>115441.25879000001</v>
      </c>
      <c r="F30" s="28">
        <v>0.63</v>
      </c>
      <c r="G30" s="162">
        <v>20390.347079999996</v>
      </c>
      <c r="H30" s="30">
        <v>0.46</v>
      </c>
      <c r="I30" s="88">
        <v>12461</v>
      </c>
    </row>
    <row r="31" spans="1:11" ht="15" customHeight="1">
      <c r="A31" s="63">
        <v>29</v>
      </c>
      <c r="B31" s="48" t="s">
        <v>70</v>
      </c>
      <c r="C31" s="40">
        <v>1885</v>
      </c>
      <c r="D31" s="385">
        <v>3.57</v>
      </c>
      <c r="E31" s="94">
        <v>58637</v>
      </c>
      <c r="F31" s="30" t="s">
        <v>24</v>
      </c>
      <c r="G31" s="85" t="s">
        <v>25</v>
      </c>
      <c r="H31" s="30" t="s">
        <v>24</v>
      </c>
      <c r="I31" s="85" t="s">
        <v>25</v>
      </c>
    </row>
    <row r="32" spans="1:11" s="33" customFormat="1" ht="15" customHeight="1">
      <c r="A32" s="63">
        <v>30</v>
      </c>
      <c r="B32" s="48" t="s">
        <v>9</v>
      </c>
      <c r="C32" s="40">
        <v>2590</v>
      </c>
      <c r="D32" s="30">
        <v>4.49</v>
      </c>
      <c r="E32" s="164">
        <v>490517</v>
      </c>
      <c r="F32" s="28">
        <v>2.0699999999999998</v>
      </c>
      <c r="G32" s="382">
        <v>513855</v>
      </c>
      <c r="H32" s="30">
        <v>3.21</v>
      </c>
      <c r="I32" s="163">
        <v>758914</v>
      </c>
      <c r="J32" s="38"/>
      <c r="K32" s="38"/>
    </row>
    <row r="33" spans="1:11" ht="15" customHeight="1">
      <c r="A33" s="63">
        <v>31</v>
      </c>
      <c r="B33" s="48" t="s">
        <v>5</v>
      </c>
      <c r="C33" s="40">
        <v>2275</v>
      </c>
      <c r="D33" s="28">
        <v>4.84</v>
      </c>
      <c r="E33" s="97">
        <v>1856654</v>
      </c>
      <c r="F33" s="28">
        <v>4.22</v>
      </c>
      <c r="G33" s="383">
        <v>1749984.6763500001</v>
      </c>
      <c r="H33" s="30">
        <v>3.64</v>
      </c>
      <c r="I33" s="88">
        <v>1580073.3520100003</v>
      </c>
    </row>
    <row r="34" spans="1:11" ht="15" customHeight="1">
      <c r="A34" s="63">
        <v>32</v>
      </c>
      <c r="B34" s="48" t="s">
        <v>11</v>
      </c>
      <c r="C34" s="40">
        <v>3137</v>
      </c>
      <c r="D34" s="28">
        <v>5.07</v>
      </c>
      <c r="E34" s="108">
        <v>813200</v>
      </c>
      <c r="F34" s="28">
        <v>6.4</v>
      </c>
      <c r="G34" s="115">
        <v>1084273.7721193</v>
      </c>
      <c r="H34" s="36">
        <v>3.8</v>
      </c>
      <c r="I34" s="164">
        <v>604570.59100000001</v>
      </c>
    </row>
    <row r="35" spans="1:11" ht="15" customHeight="1">
      <c r="A35" s="63">
        <v>33</v>
      </c>
      <c r="B35" s="83" t="s">
        <v>4</v>
      </c>
      <c r="C35" s="26">
        <v>2272</v>
      </c>
      <c r="D35" s="36">
        <v>6.02</v>
      </c>
      <c r="E35" s="349">
        <v>3596582.0021000002</v>
      </c>
      <c r="F35" s="36">
        <v>4.09</v>
      </c>
      <c r="G35" s="92">
        <v>2653710</v>
      </c>
      <c r="H35" s="36" t="s">
        <v>24</v>
      </c>
      <c r="I35" s="74" t="s">
        <v>25</v>
      </c>
    </row>
    <row r="36" spans="1:11" ht="15" customHeight="1">
      <c r="A36" s="63">
        <v>34</v>
      </c>
      <c r="B36" s="48" t="s">
        <v>15</v>
      </c>
      <c r="C36" s="40">
        <v>3138</v>
      </c>
      <c r="D36" s="28">
        <v>6.81</v>
      </c>
      <c r="E36" s="54">
        <v>283027</v>
      </c>
      <c r="F36" s="28">
        <v>4.3600000000000003</v>
      </c>
      <c r="G36" s="165">
        <v>172761</v>
      </c>
      <c r="H36" s="36">
        <v>4.8499999999999996</v>
      </c>
      <c r="I36" s="86">
        <v>168610</v>
      </c>
    </row>
    <row r="37" spans="1:11" s="55" customFormat="1" ht="15" customHeight="1">
      <c r="A37" s="63">
        <v>35</v>
      </c>
      <c r="B37" s="182" t="s">
        <v>100</v>
      </c>
      <c r="C37" s="44">
        <v>3058</v>
      </c>
      <c r="D37" s="28">
        <v>7.23</v>
      </c>
      <c r="E37" s="54">
        <v>206366.02625999998</v>
      </c>
      <c r="F37" s="28">
        <v>2.34</v>
      </c>
      <c r="G37" s="348">
        <v>138344.12</v>
      </c>
      <c r="H37" s="36">
        <v>1.9</v>
      </c>
      <c r="I37" s="144">
        <v>109318.06</v>
      </c>
      <c r="J37" s="43"/>
      <c r="K37" s="43"/>
    </row>
    <row r="38" spans="1:11" s="22" customFormat="1" ht="15" customHeight="1">
      <c r="A38" s="63">
        <v>36</v>
      </c>
      <c r="B38" s="48" t="s">
        <v>42</v>
      </c>
      <c r="C38" s="40">
        <v>3073</v>
      </c>
      <c r="D38" s="28">
        <v>12.28</v>
      </c>
      <c r="E38" s="54">
        <v>283305.7782</v>
      </c>
      <c r="F38" s="28">
        <v>7.82</v>
      </c>
      <c r="G38" s="166">
        <v>194138.72714999988</v>
      </c>
      <c r="H38" s="36">
        <v>5.75</v>
      </c>
      <c r="I38" s="144">
        <v>111180</v>
      </c>
      <c r="J38" s="21"/>
      <c r="K38" s="21"/>
    </row>
    <row r="39" spans="1:11" ht="15" customHeight="1">
      <c r="D39" s="9"/>
      <c r="J39"/>
    </row>
    <row r="40" spans="1:11" ht="15" customHeight="1">
      <c r="A40" s="419"/>
      <c r="B40" s="10"/>
      <c r="E40" s="9"/>
      <c r="F40" s="20"/>
      <c r="G40" s="9"/>
      <c r="H40" s="20"/>
      <c r="I40"/>
      <c r="J40" s="15"/>
      <c r="K40"/>
    </row>
    <row r="41" spans="1:11" ht="15" customHeight="1">
      <c r="A41" s="419"/>
      <c r="B41" s="10"/>
      <c r="E41" s="9"/>
      <c r="F41" s="20"/>
      <c r="G41" s="9"/>
      <c r="H41" s="20"/>
      <c r="I41"/>
      <c r="J41" s="15"/>
      <c r="K41"/>
    </row>
    <row r="42" spans="1:11" ht="15" customHeight="1">
      <c r="A42" s="419"/>
      <c r="B42" s="10"/>
      <c r="E42" s="9"/>
      <c r="F42" s="20"/>
      <c r="G42" s="9"/>
      <c r="H42" s="20"/>
      <c r="I42"/>
      <c r="J42" s="15"/>
      <c r="K42"/>
    </row>
    <row r="43" spans="1:11" ht="15" customHeight="1">
      <c r="A43" s="412"/>
      <c r="B43" s="419"/>
      <c r="J43"/>
    </row>
    <row r="44" spans="1:11" ht="15" customHeight="1">
      <c r="J44"/>
    </row>
    <row r="45" spans="1:11" ht="15" customHeight="1">
      <c r="J45"/>
    </row>
    <row r="46" spans="1:11" ht="15" customHeight="1">
      <c r="J46"/>
    </row>
    <row r="47" spans="1:11" ht="15" customHeight="1">
      <c r="J47"/>
    </row>
    <row r="48" spans="1:11" ht="15" customHeight="1">
      <c r="J48"/>
    </row>
    <row r="49" spans="10:10" ht="15" customHeight="1">
      <c r="J49"/>
    </row>
    <row r="50" spans="10:10" ht="15" customHeight="1">
      <c r="J50"/>
    </row>
    <row r="51" spans="10:10" ht="15" customHeight="1">
      <c r="J51"/>
    </row>
    <row r="52" spans="10:10" ht="15" customHeight="1">
      <c r="J52"/>
    </row>
    <row r="53" spans="10:10" ht="15" customHeight="1">
      <c r="J53"/>
    </row>
    <row r="54" spans="10:10" ht="15" customHeight="1">
      <c r="J54"/>
    </row>
    <row r="55" spans="10:10" ht="15" customHeight="1">
      <c r="J55"/>
    </row>
    <row r="56" spans="10:10" ht="15" customHeight="1">
      <c r="J56"/>
    </row>
    <row r="57" spans="10:10" ht="15" customHeight="1">
      <c r="J57"/>
    </row>
    <row r="58" spans="10:10" ht="15" customHeight="1">
      <c r="J58"/>
    </row>
    <row r="59" spans="10:10" ht="15" customHeight="1">
      <c r="J59"/>
    </row>
    <row r="60" spans="10:10" ht="15" customHeight="1">
      <c r="J60"/>
    </row>
    <row r="61" spans="10:10" ht="15" customHeight="1">
      <c r="J61"/>
    </row>
    <row r="62" spans="10:10" ht="15" customHeight="1">
      <c r="J62"/>
    </row>
    <row r="63" spans="10:10" ht="15" customHeight="1">
      <c r="J63"/>
    </row>
    <row r="64" spans="10:10" ht="15" customHeight="1">
      <c r="J64"/>
    </row>
    <row r="65" spans="10:10" ht="15" customHeight="1">
      <c r="J65"/>
    </row>
    <row r="66" spans="10:10" ht="15" customHeight="1">
      <c r="J66"/>
    </row>
    <row r="67" spans="10:10" ht="15" customHeight="1">
      <c r="J67"/>
    </row>
    <row r="68" spans="10:10" ht="15" customHeight="1">
      <c r="J68"/>
    </row>
    <row r="69" spans="10:10" ht="15" customHeight="1">
      <c r="J69"/>
    </row>
    <row r="70" spans="10:10" ht="15" customHeight="1">
      <c r="J70"/>
    </row>
    <row r="71" spans="10:10" ht="15" customHeight="1">
      <c r="J71"/>
    </row>
    <row r="72" spans="10:10" ht="15" customHeight="1">
      <c r="J72"/>
    </row>
    <row r="73" spans="10:10" ht="15" customHeight="1">
      <c r="J73"/>
    </row>
    <row r="74" spans="10:10" ht="15" customHeight="1">
      <c r="J74"/>
    </row>
    <row r="75" spans="10:10" ht="15" customHeight="1">
      <c r="J75"/>
    </row>
    <row r="76" spans="10:10" ht="15" customHeight="1">
      <c r="J76"/>
    </row>
  </sheetData>
  <sortState ref="A3:K89">
    <sortCondition ref="E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3"/>
  <sheetViews>
    <sheetView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K3" sqref="K3"/>
    </sheetView>
  </sheetViews>
  <sheetFormatPr defaultRowHeight="14.4"/>
  <cols>
    <col min="1" max="1" width="9.6640625" style="10" customWidth="1"/>
    <col min="2" max="2" width="34.6640625" style="8" customWidth="1"/>
    <col min="3" max="3" width="9.6640625" style="10" customWidth="1"/>
    <col min="4" max="4" width="14.33203125" style="46" customWidth="1"/>
    <col min="5" max="5" width="14.33203125" style="10" customWidth="1"/>
    <col min="6" max="6" width="14.6640625" style="10" customWidth="1"/>
    <col min="7" max="7" width="14.33203125" style="10" customWidth="1"/>
    <col min="8" max="8" width="14.33203125" style="24" customWidth="1"/>
    <col min="9" max="10" width="14.33203125" style="2" customWidth="1"/>
    <col min="11" max="11" width="14.33203125" style="24" customWidth="1"/>
    <col min="12" max="13" width="14.33203125" style="14" customWidth="1"/>
  </cols>
  <sheetData>
    <row r="1" spans="1:14" s="16" customFormat="1">
      <c r="A1" s="49" t="s">
        <v>55</v>
      </c>
      <c r="B1" s="71"/>
      <c r="C1" s="57"/>
      <c r="D1" s="72"/>
      <c r="E1" s="57"/>
      <c r="F1" s="57"/>
      <c r="G1" s="57"/>
      <c r="H1" s="23"/>
      <c r="I1" s="14"/>
      <c r="J1" s="14"/>
      <c r="K1" s="24"/>
      <c r="L1" s="14"/>
      <c r="M1" s="14"/>
    </row>
    <row r="2" spans="1:14" ht="43.2" customHeight="1">
      <c r="A2" s="576" t="s">
        <v>23</v>
      </c>
      <c r="B2" s="576" t="s">
        <v>0</v>
      </c>
      <c r="C2" s="576" t="s">
        <v>33</v>
      </c>
      <c r="D2" s="575" t="s">
        <v>53</v>
      </c>
      <c r="E2" s="575"/>
      <c r="F2" s="575"/>
      <c r="G2" s="577"/>
      <c r="H2" s="575" t="s">
        <v>111</v>
      </c>
      <c r="I2" s="575"/>
      <c r="J2" s="575"/>
      <c r="K2" s="575" t="s">
        <v>112</v>
      </c>
      <c r="L2" s="575"/>
      <c r="M2" s="575"/>
    </row>
    <row r="3" spans="1:14" s="1" customFormat="1" ht="60" customHeight="1">
      <c r="A3" s="576"/>
      <c r="B3" s="577"/>
      <c r="C3" s="576"/>
      <c r="D3" s="425" t="s">
        <v>31</v>
      </c>
      <c r="E3" s="426" t="s">
        <v>30</v>
      </c>
      <c r="F3" s="427" t="s">
        <v>60</v>
      </c>
      <c r="G3" s="426" t="s">
        <v>29</v>
      </c>
      <c r="H3" s="425" t="s">
        <v>31</v>
      </c>
      <c r="I3" s="426" t="s">
        <v>30</v>
      </c>
      <c r="J3" s="426" t="s">
        <v>29</v>
      </c>
      <c r="K3" s="425" t="s">
        <v>31</v>
      </c>
      <c r="L3" s="426" t="s">
        <v>30</v>
      </c>
      <c r="M3" s="426" t="s">
        <v>29</v>
      </c>
    </row>
    <row r="4" spans="1:14" ht="15" customHeight="1">
      <c r="A4" s="428">
        <v>1</v>
      </c>
      <c r="B4" s="429" t="s">
        <v>1</v>
      </c>
      <c r="C4" s="430">
        <v>1481</v>
      </c>
      <c r="D4" s="431">
        <v>302474742</v>
      </c>
      <c r="E4" s="432">
        <v>69090430</v>
      </c>
      <c r="F4" s="432">
        <v>25366410</v>
      </c>
      <c r="G4" s="432">
        <v>208017902</v>
      </c>
      <c r="H4" s="433">
        <v>518922842</v>
      </c>
      <c r="I4" s="434">
        <v>110800445.452998</v>
      </c>
      <c r="J4" s="434">
        <v>408122397.49800003</v>
      </c>
      <c r="K4" s="435">
        <v>402058824.13835096</v>
      </c>
      <c r="L4" s="436" t="s">
        <v>25</v>
      </c>
      <c r="M4" s="436" t="s">
        <v>25</v>
      </c>
    </row>
    <row r="5" spans="1:14" ht="15" customHeight="1">
      <c r="A5" s="428">
        <v>2</v>
      </c>
      <c r="B5" s="429" t="s">
        <v>2</v>
      </c>
      <c r="C5" s="430">
        <v>1623</v>
      </c>
      <c r="D5" s="437">
        <v>72339074</v>
      </c>
      <c r="E5" s="438">
        <v>19975194</v>
      </c>
      <c r="F5" s="438">
        <v>6595150.4415546004</v>
      </c>
      <c r="G5" s="439">
        <v>45768729.6466785</v>
      </c>
      <c r="H5" s="440">
        <v>196946121</v>
      </c>
      <c r="I5" s="441">
        <v>49690919</v>
      </c>
      <c r="J5" s="441">
        <v>147255202</v>
      </c>
      <c r="K5" s="440">
        <v>153771343</v>
      </c>
      <c r="L5" s="441">
        <v>42399815.091869809</v>
      </c>
      <c r="M5" s="441">
        <v>111371528.43992206</v>
      </c>
    </row>
    <row r="6" spans="1:14" s="18" customFormat="1" ht="15" customHeight="1">
      <c r="A6" s="573">
        <v>3</v>
      </c>
      <c r="B6" s="442" t="s">
        <v>106</v>
      </c>
      <c r="C6" s="443"/>
      <c r="D6" s="444">
        <v>13338606</v>
      </c>
      <c r="E6" s="445">
        <v>8706191</v>
      </c>
      <c r="F6" s="446">
        <v>1819981</v>
      </c>
      <c r="G6" s="446">
        <v>2812434</v>
      </c>
      <c r="H6" s="440">
        <v>28931761</v>
      </c>
      <c r="I6" s="441">
        <v>11790781</v>
      </c>
      <c r="J6" s="441">
        <v>17140980</v>
      </c>
      <c r="K6" s="440">
        <v>22966456</v>
      </c>
      <c r="L6" s="441">
        <v>9079569</v>
      </c>
      <c r="M6" s="441">
        <v>13886887</v>
      </c>
    </row>
    <row r="7" spans="1:14" s="34" customFormat="1" ht="15" customHeight="1">
      <c r="A7" s="573"/>
      <c r="B7" s="442" t="s">
        <v>78</v>
      </c>
      <c r="C7" s="443">
        <v>3338</v>
      </c>
      <c r="D7" s="447">
        <v>11977427</v>
      </c>
      <c r="E7" s="448">
        <v>7882080</v>
      </c>
      <c r="F7" s="448">
        <v>1518580</v>
      </c>
      <c r="G7" s="446">
        <v>2576767</v>
      </c>
      <c r="H7" s="449">
        <v>19064876</v>
      </c>
      <c r="I7" s="450">
        <v>9108723</v>
      </c>
      <c r="J7" s="450">
        <v>9956153</v>
      </c>
      <c r="K7" s="435">
        <f>L7+M7</f>
        <v>13770987</v>
      </c>
      <c r="L7" s="436">
        <v>6497676</v>
      </c>
      <c r="M7" s="436">
        <v>7273311</v>
      </c>
    </row>
    <row r="8" spans="1:14" s="18" customFormat="1" ht="15" customHeight="1">
      <c r="A8" s="574"/>
      <c r="B8" s="451" t="s">
        <v>79</v>
      </c>
      <c r="C8" s="452">
        <v>2272</v>
      </c>
      <c r="D8" s="453">
        <v>1361179</v>
      </c>
      <c r="E8" s="454">
        <v>824111.00919999997</v>
      </c>
      <c r="F8" s="454">
        <v>301400.87180000002</v>
      </c>
      <c r="G8" s="454">
        <v>235667</v>
      </c>
      <c r="H8" s="455">
        <v>9866885</v>
      </c>
      <c r="I8" s="456">
        <v>2682058.4579650005</v>
      </c>
      <c r="J8" s="456">
        <v>7184827.0785090998</v>
      </c>
      <c r="K8" s="435">
        <v>9195469</v>
      </c>
      <c r="L8" s="436">
        <v>2581893</v>
      </c>
      <c r="M8" s="436">
        <v>6613576</v>
      </c>
    </row>
    <row r="9" spans="1:14" s="5" customFormat="1" ht="15" customHeight="1">
      <c r="A9" s="428">
        <v>4</v>
      </c>
      <c r="B9" s="429" t="s">
        <v>7</v>
      </c>
      <c r="C9" s="430">
        <v>2748</v>
      </c>
      <c r="D9" s="457">
        <v>10243883</v>
      </c>
      <c r="E9" s="458">
        <v>4368335</v>
      </c>
      <c r="F9" s="458">
        <v>593117</v>
      </c>
      <c r="G9" s="459">
        <v>5282431</v>
      </c>
      <c r="H9" s="460">
        <v>21739508.337129995</v>
      </c>
      <c r="I9" s="461">
        <v>9977142.006719999</v>
      </c>
      <c r="J9" s="461">
        <v>11762366.33041</v>
      </c>
      <c r="K9" s="462">
        <v>12056298.953670001</v>
      </c>
      <c r="L9" s="463">
        <v>6675386.0181799987</v>
      </c>
      <c r="M9" s="463">
        <v>5380912.9354900001</v>
      </c>
    </row>
    <row r="10" spans="1:14" s="5" customFormat="1" ht="15" customHeight="1">
      <c r="A10" s="428">
        <v>5</v>
      </c>
      <c r="B10" s="429" t="s">
        <v>3</v>
      </c>
      <c r="C10" s="430">
        <v>354</v>
      </c>
      <c r="D10" s="447">
        <v>8001488</v>
      </c>
      <c r="E10" s="464">
        <v>1622491</v>
      </c>
      <c r="F10" s="464">
        <v>1164016</v>
      </c>
      <c r="G10" s="446">
        <v>5214981</v>
      </c>
      <c r="H10" s="455">
        <v>33643350.408011898</v>
      </c>
      <c r="I10" s="456">
        <v>5678179.2173061995</v>
      </c>
      <c r="J10" s="456">
        <v>27965171.190705709</v>
      </c>
      <c r="K10" s="435">
        <v>29618666.847942267</v>
      </c>
      <c r="L10" s="436">
        <v>5555096.7215</v>
      </c>
      <c r="M10" s="436">
        <v>24063570.126442268</v>
      </c>
    </row>
    <row r="11" spans="1:14" ht="15" customHeight="1">
      <c r="A11" s="428">
        <v>6</v>
      </c>
      <c r="B11" s="429" t="s">
        <v>36</v>
      </c>
      <c r="C11" s="430">
        <v>436</v>
      </c>
      <c r="D11" s="457">
        <v>4070088</v>
      </c>
      <c r="E11" s="458">
        <v>0</v>
      </c>
      <c r="F11" s="458">
        <v>4059046</v>
      </c>
      <c r="G11" s="459">
        <v>11042</v>
      </c>
      <c r="H11" s="465">
        <v>7561770.9189900011</v>
      </c>
      <c r="I11" s="466">
        <v>0</v>
      </c>
      <c r="J11" s="466">
        <v>7561770.9189900011</v>
      </c>
      <c r="K11" s="435">
        <v>7785901</v>
      </c>
      <c r="L11" s="436">
        <v>0</v>
      </c>
      <c r="M11" s="436">
        <v>7785901</v>
      </c>
    </row>
    <row r="12" spans="1:14" ht="15" customHeight="1">
      <c r="A12" s="428">
        <v>7</v>
      </c>
      <c r="B12" s="442" t="s">
        <v>15</v>
      </c>
      <c r="C12" s="443">
        <v>3138</v>
      </c>
      <c r="D12" s="447">
        <v>3799525</v>
      </c>
      <c r="E12" s="446">
        <v>2450694</v>
      </c>
      <c r="F12" s="446">
        <v>368554</v>
      </c>
      <c r="G12" s="446">
        <v>980277</v>
      </c>
      <c r="H12" s="467">
        <v>7034397</v>
      </c>
      <c r="I12" s="468">
        <v>2705056</v>
      </c>
      <c r="J12" s="468">
        <v>4329341</v>
      </c>
      <c r="K12" s="435">
        <v>4921565</v>
      </c>
      <c r="L12" s="441" t="s">
        <v>88</v>
      </c>
      <c r="M12" s="441">
        <v>3184615</v>
      </c>
    </row>
    <row r="13" spans="1:14" ht="15" customHeight="1">
      <c r="A13" s="428">
        <v>8</v>
      </c>
      <c r="B13" s="429" t="s">
        <v>12</v>
      </c>
      <c r="C13" s="430">
        <v>1439</v>
      </c>
      <c r="D13" s="469">
        <v>2928979.8352300003</v>
      </c>
      <c r="E13" s="470">
        <v>2413280.9963100003</v>
      </c>
      <c r="F13" s="470">
        <v>208355.622</v>
      </c>
      <c r="G13" s="471">
        <v>307343.21691999998</v>
      </c>
      <c r="H13" s="472">
        <v>5265385.8813700015</v>
      </c>
      <c r="I13" s="473">
        <v>4591348.5965900011</v>
      </c>
      <c r="J13" s="473">
        <v>674037.2847800001</v>
      </c>
      <c r="K13" s="435">
        <f>L13+M13</f>
        <v>5170104</v>
      </c>
      <c r="L13" s="436">
        <v>4556053</v>
      </c>
      <c r="M13" s="436">
        <v>614051</v>
      </c>
    </row>
    <row r="14" spans="1:14" ht="15" customHeight="1">
      <c r="A14" s="428">
        <v>9</v>
      </c>
      <c r="B14" s="442" t="s">
        <v>101</v>
      </c>
      <c r="C14" s="430">
        <v>1971</v>
      </c>
      <c r="D14" s="431">
        <v>2649393.9111699997</v>
      </c>
      <c r="E14" s="432">
        <v>1047942.50555</v>
      </c>
      <c r="F14" s="432">
        <v>639746.66214999999</v>
      </c>
      <c r="G14" s="474">
        <v>961704.74346999964</v>
      </c>
      <c r="H14" s="475" t="s">
        <v>25</v>
      </c>
      <c r="I14" s="476" t="s">
        <v>25</v>
      </c>
      <c r="J14" s="476" t="s">
        <v>25</v>
      </c>
      <c r="K14" s="475">
        <v>13022719</v>
      </c>
      <c r="L14" s="476">
        <v>2007711</v>
      </c>
      <c r="M14" s="476">
        <v>11015008</v>
      </c>
      <c r="N14" s="14"/>
    </row>
    <row r="15" spans="1:14" s="33" customFormat="1" ht="15" customHeight="1">
      <c r="A15" s="428">
        <v>10</v>
      </c>
      <c r="B15" s="442" t="s">
        <v>74</v>
      </c>
      <c r="C15" s="443">
        <v>2306</v>
      </c>
      <c r="D15" s="447">
        <v>2564643</v>
      </c>
      <c r="E15" s="477">
        <v>993460</v>
      </c>
      <c r="F15" s="477">
        <v>240030</v>
      </c>
      <c r="G15" s="478">
        <v>1331153</v>
      </c>
      <c r="H15" s="479" t="s">
        <v>25</v>
      </c>
      <c r="I15" s="480" t="s">
        <v>25</v>
      </c>
      <c r="J15" s="480" t="s">
        <v>25</v>
      </c>
      <c r="K15" s="479" t="s">
        <v>25</v>
      </c>
      <c r="L15" s="480" t="s">
        <v>25</v>
      </c>
      <c r="M15" s="480" t="s">
        <v>25</v>
      </c>
    </row>
    <row r="16" spans="1:14" s="5" customFormat="1" ht="15" customHeight="1">
      <c r="A16" s="428">
        <v>11</v>
      </c>
      <c r="B16" s="429" t="s">
        <v>13</v>
      </c>
      <c r="C16" s="430">
        <v>2210</v>
      </c>
      <c r="D16" s="447">
        <v>2558392</v>
      </c>
      <c r="E16" s="481">
        <v>1327212</v>
      </c>
      <c r="F16" s="481">
        <v>90387</v>
      </c>
      <c r="G16" s="482">
        <v>1140793</v>
      </c>
      <c r="H16" s="483">
        <v>7149804</v>
      </c>
      <c r="I16" s="484">
        <v>4206357</v>
      </c>
      <c r="J16" s="484">
        <v>2943447</v>
      </c>
      <c r="K16" s="435">
        <v>5808000</v>
      </c>
      <c r="L16" s="436">
        <v>3539346</v>
      </c>
      <c r="M16" s="436">
        <v>2268654</v>
      </c>
    </row>
    <row r="17" spans="1:13" ht="15" customHeight="1">
      <c r="A17" s="428">
        <v>12</v>
      </c>
      <c r="B17" s="442" t="s">
        <v>68</v>
      </c>
      <c r="C17" s="443">
        <v>3292</v>
      </c>
      <c r="D17" s="447">
        <v>2066148.94808</v>
      </c>
      <c r="E17" s="448">
        <v>1244739.37078</v>
      </c>
      <c r="F17" s="448">
        <v>430289.02593</v>
      </c>
      <c r="G17" s="446">
        <v>391120.55137</v>
      </c>
      <c r="H17" s="485" t="s">
        <v>25</v>
      </c>
      <c r="I17" s="486" t="s">
        <v>25</v>
      </c>
      <c r="J17" s="486" t="s">
        <v>25</v>
      </c>
      <c r="K17" s="487">
        <v>7456085</v>
      </c>
      <c r="L17" s="488">
        <v>4981718</v>
      </c>
      <c r="M17" s="488">
        <v>2474367</v>
      </c>
    </row>
    <row r="18" spans="1:13" ht="15" customHeight="1">
      <c r="A18" s="428">
        <v>13</v>
      </c>
      <c r="B18" s="429" t="s">
        <v>37</v>
      </c>
      <c r="C18" s="430">
        <v>2225</v>
      </c>
      <c r="D18" s="447">
        <v>2044656</v>
      </c>
      <c r="E18" s="448">
        <v>48515</v>
      </c>
      <c r="F18" s="448">
        <v>2000</v>
      </c>
      <c r="G18" s="446">
        <v>1994141</v>
      </c>
      <c r="H18" s="489">
        <v>3814771</v>
      </c>
      <c r="I18" s="490">
        <v>72731</v>
      </c>
      <c r="J18" s="490">
        <v>3742040</v>
      </c>
      <c r="K18" s="491">
        <v>2006082</v>
      </c>
      <c r="L18" s="492">
        <v>14630</v>
      </c>
      <c r="M18" s="492">
        <v>1991452</v>
      </c>
    </row>
    <row r="19" spans="1:13" s="33" customFormat="1" ht="15" customHeight="1">
      <c r="A19" s="428">
        <v>14</v>
      </c>
      <c r="B19" s="429" t="s">
        <v>9</v>
      </c>
      <c r="C19" s="430">
        <v>2590</v>
      </c>
      <c r="D19" s="493">
        <v>1833300</v>
      </c>
      <c r="E19" s="481">
        <v>55184</v>
      </c>
      <c r="F19" s="481">
        <v>148855</v>
      </c>
      <c r="G19" s="482">
        <v>1629261</v>
      </c>
      <c r="H19" s="494">
        <v>5260675</v>
      </c>
      <c r="I19" s="495">
        <v>144475</v>
      </c>
      <c r="J19" s="495">
        <v>5116200</v>
      </c>
      <c r="K19" s="496">
        <v>5395436</v>
      </c>
      <c r="L19" s="497">
        <v>166549</v>
      </c>
      <c r="M19" s="497">
        <v>5228887</v>
      </c>
    </row>
    <row r="20" spans="1:13" s="5" customFormat="1" ht="15" customHeight="1">
      <c r="A20" s="428">
        <v>15</v>
      </c>
      <c r="B20" s="429" t="s">
        <v>6</v>
      </c>
      <c r="C20" s="430">
        <v>1470</v>
      </c>
      <c r="D20" s="447">
        <v>1812140</v>
      </c>
      <c r="E20" s="448">
        <v>772633.62899999996</v>
      </c>
      <c r="F20" s="448">
        <v>115127.13800000001</v>
      </c>
      <c r="G20" s="446">
        <v>924379</v>
      </c>
      <c r="H20" s="498">
        <v>15526741.232000001</v>
      </c>
      <c r="I20" s="499">
        <v>4894935.2050000001</v>
      </c>
      <c r="J20" s="499">
        <v>10631806.027000001</v>
      </c>
      <c r="K20" s="435">
        <v>8604866.5536199994</v>
      </c>
      <c r="L20" s="436">
        <v>3066709.23177</v>
      </c>
      <c r="M20" s="436">
        <v>5538156</v>
      </c>
    </row>
    <row r="21" spans="1:13" ht="15" customHeight="1">
      <c r="A21" s="428">
        <v>16</v>
      </c>
      <c r="B21" s="429" t="s">
        <v>107</v>
      </c>
      <c r="C21" s="430">
        <v>3255</v>
      </c>
      <c r="D21" s="447">
        <v>1747077</v>
      </c>
      <c r="E21" s="445">
        <v>1732095.9639999999</v>
      </c>
      <c r="F21" s="445">
        <v>2917</v>
      </c>
      <c r="G21" s="445">
        <v>12063.68</v>
      </c>
      <c r="H21" s="500">
        <v>2518989</v>
      </c>
      <c r="I21" s="501">
        <v>1814510.5493599996</v>
      </c>
      <c r="J21" s="501">
        <v>704477.57822999998</v>
      </c>
      <c r="K21" s="500">
        <v>3816986.2518999996</v>
      </c>
      <c r="L21" s="501">
        <v>2619544.8227699995</v>
      </c>
      <c r="M21" s="501">
        <v>1197441.4291299998</v>
      </c>
    </row>
    <row r="22" spans="1:13" ht="15" customHeight="1">
      <c r="A22" s="428">
        <v>17</v>
      </c>
      <c r="B22" s="429" t="s">
        <v>10</v>
      </c>
      <c r="C22" s="430">
        <v>1978</v>
      </c>
      <c r="D22" s="457">
        <v>1258257</v>
      </c>
      <c r="E22" s="458">
        <v>1258257</v>
      </c>
      <c r="F22" s="458">
        <v>0</v>
      </c>
      <c r="G22" s="459">
        <v>0</v>
      </c>
      <c r="H22" s="502">
        <v>3235980</v>
      </c>
      <c r="I22" s="503">
        <v>3235980</v>
      </c>
      <c r="J22" s="503">
        <v>0</v>
      </c>
      <c r="K22" s="435">
        <v>3421030</v>
      </c>
      <c r="L22" s="436">
        <v>3421030</v>
      </c>
      <c r="M22" s="436">
        <v>0</v>
      </c>
    </row>
    <row r="23" spans="1:13" s="41" customFormat="1" ht="15" customHeight="1">
      <c r="A23" s="428">
        <v>18</v>
      </c>
      <c r="B23" s="442" t="s">
        <v>76</v>
      </c>
      <c r="C23" s="443">
        <v>2763</v>
      </c>
      <c r="D23" s="447">
        <v>946794</v>
      </c>
      <c r="E23" s="448">
        <v>230856.03200000001</v>
      </c>
      <c r="F23" s="448">
        <v>40087.851999999999</v>
      </c>
      <c r="G23" s="448">
        <v>675849.64456999989</v>
      </c>
      <c r="H23" s="504" t="s">
        <v>25</v>
      </c>
      <c r="I23" s="505" t="s">
        <v>25</v>
      </c>
      <c r="J23" s="505" t="s">
        <v>25</v>
      </c>
      <c r="K23" s="506">
        <v>1727098</v>
      </c>
      <c r="L23" s="507">
        <v>678264</v>
      </c>
      <c r="M23" s="507">
        <v>1048834</v>
      </c>
    </row>
    <row r="24" spans="1:13" s="55" customFormat="1" ht="15" customHeight="1">
      <c r="A24" s="428">
        <v>19</v>
      </c>
      <c r="B24" s="442" t="s">
        <v>100</v>
      </c>
      <c r="C24" s="443">
        <v>3058</v>
      </c>
      <c r="D24" s="447">
        <v>783842</v>
      </c>
      <c r="E24" s="508">
        <v>167698.6</v>
      </c>
      <c r="F24" s="508">
        <v>27333.200000000001</v>
      </c>
      <c r="G24" s="509">
        <v>588810.36673000013</v>
      </c>
      <c r="H24" s="510">
        <v>821380.14409999992</v>
      </c>
      <c r="I24" s="511">
        <v>40144.18</v>
      </c>
      <c r="J24" s="511">
        <v>781235.96409999987</v>
      </c>
      <c r="K24" s="435">
        <v>1030081.6562000001</v>
      </c>
      <c r="L24" s="436">
        <v>37501.528099999996</v>
      </c>
      <c r="M24" s="436">
        <v>992580.12810000009</v>
      </c>
    </row>
    <row r="25" spans="1:13" ht="15" customHeight="1">
      <c r="A25" s="428">
        <v>20</v>
      </c>
      <c r="B25" s="451" t="s">
        <v>45</v>
      </c>
      <c r="C25" s="452">
        <v>918</v>
      </c>
      <c r="D25" s="457">
        <v>663749</v>
      </c>
      <c r="E25" s="458">
        <v>20000</v>
      </c>
      <c r="F25" s="458">
        <v>13546</v>
      </c>
      <c r="G25" s="459">
        <v>630203</v>
      </c>
      <c r="H25" s="512">
        <v>3286904</v>
      </c>
      <c r="I25" s="513">
        <v>68544</v>
      </c>
      <c r="J25" s="513">
        <v>3218360</v>
      </c>
      <c r="K25" s="512">
        <v>3609601</v>
      </c>
      <c r="L25" s="513">
        <v>33360</v>
      </c>
      <c r="M25" s="513">
        <v>3576241</v>
      </c>
    </row>
    <row r="26" spans="1:13" ht="15" customHeight="1">
      <c r="A26" s="428">
        <v>21</v>
      </c>
      <c r="B26" s="429" t="s">
        <v>5</v>
      </c>
      <c r="C26" s="430">
        <v>2275</v>
      </c>
      <c r="D26" s="457">
        <v>580227</v>
      </c>
      <c r="E26" s="458">
        <v>138508</v>
      </c>
      <c r="F26" s="458">
        <v>38401</v>
      </c>
      <c r="G26" s="459">
        <v>403318</v>
      </c>
      <c r="H26" s="514">
        <v>1946997.9766899999</v>
      </c>
      <c r="I26" s="515">
        <v>400024.85558999999</v>
      </c>
      <c r="J26" s="515">
        <v>1546973.1210999999</v>
      </c>
      <c r="K26" s="435">
        <v>3528445.7356800004</v>
      </c>
      <c r="L26" s="436">
        <v>591086.18798000005</v>
      </c>
      <c r="M26" s="436">
        <f>(K26-L26)</f>
        <v>2937359.5477000005</v>
      </c>
    </row>
    <row r="27" spans="1:13" ht="15" customHeight="1">
      <c r="A27" s="428">
        <v>22</v>
      </c>
      <c r="B27" s="429" t="s">
        <v>18</v>
      </c>
      <c r="C27" s="430">
        <v>912</v>
      </c>
      <c r="D27" s="516">
        <v>498390.53350000002</v>
      </c>
      <c r="E27" s="517">
        <v>164816.70050000001</v>
      </c>
      <c r="F27" s="517">
        <v>7370.15</v>
      </c>
      <c r="G27" s="518">
        <v>326203.68299999996</v>
      </c>
      <c r="H27" s="519">
        <v>1125925</v>
      </c>
      <c r="I27" s="520">
        <v>407348.71609</v>
      </c>
      <c r="J27" s="520">
        <v>718575.52199999988</v>
      </c>
      <c r="K27" s="435">
        <v>1039793</v>
      </c>
      <c r="L27" s="436">
        <v>489408</v>
      </c>
      <c r="M27" s="436">
        <v>550385</v>
      </c>
    </row>
    <row r="28" spans="1:13" ht="15" customHeight="1">
      <c r="A28" s="428">
        <v>23</v>
      </c>
      <c r="B28" s="429" t="s">
        <v>16</v>
      </c>
      <c r="C28" s="430">
        <v>967</v>
      </c>
      <c r="D28" s="521">
        <v>453879</v>
      </c>
      <c r="E28" s="522">
        <v>216408</v>
      </c>
      <c r="F28" s="522">
        <v>30145</v>
      </c>
      <c r="G28" s="522">
        <v>207326</v>
      </c>
      <c r="H28" s="523">
        <v>1140629</v>
      </c>
      <c r="I28" s="482">
        <v>675621</v>
      </c>
      <c r="J28" s="482">
        <v>465008</v>
      </c>
      <c r="K28" s="524">
        <v>1051483</v>
      </c>
      <c r="L28" s="441">
        <v>771939</v>
      </c>
      <c r="M28" s="441">
        <v>279544</v>
      </c>
    </row>
    <row r="29" spans="1:13" ht="15" customHeight="1">
      <c r="A29" s="428">
        <v>24</v>
      </c>
      <c r="B29" s="429" t="s">
        <v>11</v>
      </c>
      <c r="C29" s="430">
        <v>3137</v>
      </c>
      <c r="D29" s="447">
        <v>444033</v>
      </c>
      <c r="E29" s="477">
        <v>397284.27</v>
      </c>
      <c r="F29" s="477">
        <v>12410</v>
      </c>
      <c r="G29" s="525">
        <v>34339.199999999997</v>
      </c>
      <c r="H29" s="462">
        <v>2302787</v>
      </c>
      <c r="I29" s="463">
        <v>1955297.4796000004</v>
      </c>
      <c r="J29" s="463">
        <v>347490.24000000005</v>
      </c>
      <c r="K29" s="526">
        <v>2315489.0597299994</v>
      </c>
      <c r="L29" s="527">
        <v>2071609.4357299996</v>
      </c>
      <c r="M29" s="527">
        <v>243879.62399999998</v>
      </c>
    </row>
    <row r="30" spans="1:13" ht="15" customHeight="1">
      <c r="A30" s="428">
        <v>25</v>
      </c>
      <c r="B30" s="429" t="s">
        <v>17</v>
      </c>
      <c r="C30" s="430">
        <v>1343</v>
      </c>
      <c r="D30" s="437">
        <v>439152</v>
      </c>
      <c r="E30" s="438">
        <v>0</v>
      </c>
      <c r="F30" s="438">
        <v>0</v>
      </c>
      <c r="G30" s="439">
        <v>439152</v>
      </c>
      <c r="H30" s="528">
        <v>1812242</v>
      </c>
      <c r="I30" s="529">
        <v>0</v>
      </c>
      <c r="J30" s="529">
        <v>1812242</v>
      </c>
      <c r="K30" s="491">
        <v>1321951</v>
      </c>
      <c r="L30" s="492">
        <v>0</v>
      </c>
      <c r="M30" s="492">
        <v>1321951</v>
      </c>
    </row>
    <row r="31" spans="1:13" s="5" customFormat="1" ht="15" customHeight="1">
      <c r="A31" s="428">
        <v>26</v>
      </c>
      <c r="B31" s="429" t="s">
        <v>8</v>
      </c>
      <c r="C31" s="430">
        <v>1</v>
      </c>
      <c r="D31" s="447">
        <v>256915</v>
      </c>
      <c r="E31" s="481">
        <v>118843.3958</v>
      </c>
      <c r="F31" s="481">
        <v>95846.972580000001</v>
      </c>
      <c r="G31" s="482">
        <v>42224.812000000005</v>
      </c>
      <c r="H31" s="530">
        <v>4439199.6295401994</v>
      </c>
      <c r="I31" s="531">
        <v>1910831.9513600003</v>
      </c>
      <c r="J31" s="531">
        <v>2528367.6781802</v>
      </c>
      <c r="K31" s="435">
        <v>6463668</v>
      </c>
      <c r="L31" s="441">
        <v>3061840</v>
      </c>
      <c r="M31" s="441">
        <v>3401828</v>
      </c>
    </row>
    <row r="32" spans="1:13" ht="15" customHeight="1">
      <c r="A32" s="428">
        <v>27</v>
      </c>
      <c r="B32" s="451" t="s">
        <v>46</v>
      </c>
      <c r="C32" s="452">
        <v>485</v>
      </c>
      <c r="D32" s="521">
        <v>255474.31597</v>
      </c>
      <c r="E32" s="532">
        <v>0</v>
      </c>
      <c r="F32" s="532">
        <v>0</v>
      </c>
      <c r="G32" s="533">
        <v>255474.31597</v>
      </c>
      <c r="H32" s="462">
        <v>774769</v>
      </c>
      <c r="I32" s="463">
        <v>0</v>
      </c>
      <c r="J32" s="463">
        <v>774769</v>
      </c>
      <c r="K32" s="462">
        <v>771130</v>
      </c>
      <c r="L32" s="463">
        <v>0</v>
      </c>
      <c r="M32" s="463">
        <v>771130</v>
      </c>
    </row>
    <row r="33" spans="1:13" ht="15" customHeight="1">
      <c r="A33" s="428">
        <v>28</v>
      </c>
      <c r="B33" s="429" t="s">
        <v>22</v>
      </c>
      <c r="C33" s="430">
        <v>2767</v>
      </c>
      <c r="D33" s="457">
        <v>215298</v>
      </c>
      <c r="E33" s="458">
        <v>209921</v>
      </c>
      <c r="F33" s="458">
        <v>0</v>
      </c>
      <c r="G33" s="459">
        <v>5377</v>
      </c>
      <c r="H33" s="449">
        <v>303443</v>
      </c>
      <c r="I33" s="450">
        <v>283216</v>
      </c>
      <c r="J33" s="450">
        <v>20227</v>
      </c>
      <c r="K33" s="440">
        <v>179024</v>
      </c>
      <c r="L33" s="441">
        <v>162261</v>
      </c>
      <c r="M33" s="441">
        <v>16763</v>
      </c>
    </row>
    <row r="34" spans="1:13" ht="15" customHeight="1">
      <c r="A34" s="428">
        <v>29</v>
      </c>
      <c r="B34" s="442" t="s">
        <v>70</v>
      </c>
      <c r="C34" s="443">
        <v>1885</v>
      </c>
      <c r="D34" s="534">
        <v>160687</v>
      </c>
      <c r="E34" s="492">
        <v>77437</v>
      </c>
      <c r="F34" s="492">
        <v>0</v>
      </c>
      <c r="G34" s="441">
        <v>83250</v>
      </c>
      <c r="H34" s="535" t="s">
        <v>25</v>
      </c>
      <c r="I34" s="536" t="s">
        <v>25</v>
      </c>
      <c r="J34" s="536" t="s">
        <v>25</v>
      </c>
      <c r="K34" s="535" t="s">
        <v>25</v>
      </c>
      <c r="L34" s="536" t="s">
        <v>25</v>
      </c>
      <c r="M34" s="536" t="s">
        <v>25</v>
      </c>
    </row>
    <row r="35" spans="1:13" s="55" customFormat="1" ht="15" customHeight="1">
      <c r="A35" s="428">
        <v>30</v>
      </c>
      <c r="B35" s="442" t="s">
        <v>105</v>
      </c>
      <c r="C35" s="443">
        <v>2312</v>
      </c>
      <c r="D35" s="447">
        <v>113830</v>
      </c>
      <c r="E35" s="537">
        <v>98881</v>
      </c>
      <c r="F35" s="537">
        <v>5500</v>
      </c>
      <c r="G35" s="538">
        <v>9449</v>
      </c>
      <c r="H35" s="449">
        <v>570270.9</v>
      </c>
      <c r="I35" s="450">
        <v>120665.8</v>
      </c>
      <c r="J35" s="450">
        <v>449605.1</v>
      </c>
      <c r="K35" s="491">
        <v>834703.1</v>
      </c>
      <c r="L35" s="492">
        <v>476201.1</v>
      </c>
      <c r="M35" s="492">
        <v>358502</v>
      </c>
    </row>
    <row r="36" spans="1:13" s="18" customFormat="1" ht="15" customHeight="1">
      <c r="A36" s="428">
        <v>31</v>
      </c>
      <c r="B36" s="442" t="s">
        <v>73</v>
      </c>
      <c r="C36" s="443">
        <v>493</v>
      </c>
      <c r="D36" s="539">
        <v>110975</v>
      </c>
      <c r="E36" s="540">
        <v>0</v>
      </c>
      <c r="F36" s="540">
        <v>0</v>
      </c>
      <c r="G36" s="541">
        <v>110975</v>
      </c>
      <c r="H36" s="479" t="s">
        <v>25</v>
      </c>
      <c r="I36" s="480" t="s">
        <v>25</v>
      </c>
      <c r="J36" s="480" t="s">
        <v>25</v>
      </c>
      <c r="K36" s="435">
        <v>716439</v>
      </c>
      <c r="L36" s="436">
        <v>0</v>
      </c>
      <c r="M36" s="436">
        <v>716439</v>
      </c>
    </row>
    <row r="37" spans="1:13" s="5" customFormat="1" ht="15" customHeight="1">
      <c r="A37" s="428">
        <v>32</v>
      </c>
      <c r="B37" s="542" t="s">
        <v>14</v>
      </c>
      <c r="C37" s="430">
        <v>1810</v>
      </c>
      <c r="D37" s="543">
        <v>79549</v>
      </c>
      <c r="E37" s="492">
        <v>0</v>
      </c>
      <c r="F37" s="492">
        <v>0</v>
      </c>
      <c r="G37" s="441">
        <v>79549</v>
      </c>
      <c r="H37" s="544">
        <v>1878291.5691199999</v>
      </c>
      <c r="I37" s="545">
        <v>23130</v>
      </c>
      <c r="J37" s="545">
        <v>1855161.5691199999</v>
      </c>
      <c r="K37" s="435">
        <v>1896008.8121199999</v>
      </c>
      <c r="L37" s="436">
        <v>47721.5</v>
      </c>
      <c r="M37" s="436">
        <v>1848287.3121199999</v>
      </c>
    </row>
    <row r="38" spans="1:13" ht="15" customHeight="1">
      <c r="A38" s="428">
        <v>33</v>
      </c>
      <c r="B38" s="429" t="s">
        <v>20</v>
      </c>
      <c r="C38" s="430">
        <v>3461</v>
      </c>
      <c r="D38" s="546">
        <v>31625</v>
      </c>
      <c r="E38" s="547">
        <v>0</v>
      </c>
      <c r="F38" s="547">
        <v>0</v>
      </c>
      <c r="G38" s="548">
        <v>31625</v>
      </c>
      <c r="H38" s="549">
        <v>874132.85699999996</v>
      </c>
      <c r="I38" s="550">
        <v>21901</v>
      </c>
      <c r="J38" s="550">
        <v>852231.85699999996</v>
      </c>
      <c r="K38" s="435">
        <v>811249</v>
      </c>
      <c r="L38" s="436">
        <v>37299</v>
      </c>
      <c r="M38" s="436">
        <v>773950</v>
      </c>
    </row>
    <row r="39" spans="1:13" ht="15" customHeight="1">
      <c r="A39" s="428">
        <v>34</v>
      </c>
      <c r="B39" s="429" t="s">
        <v>21</v>
      </c>
      <c r="C39" s="430">
        <v>2377</v>
      </c>
      <c r="D39" s="457">
        <v>29311</v>
      </c>
      <c r="E39" s="551">
        <v>0</v>
      </c>
      <c r="F39" s="551">
        <v>0</v>
      </c>
      <c r="G39" s="552">
        <v>29311</v>
      </c>
      <c r="H39" s="462">
        <v>381588</v>
      </c>
      <c r="I39" s="463">
        <v>0</v>
      </c>
      <c r="J39" s="463">
        <v>381588</v>
      </c>
      <c r="K39" s="435">
        <v>331583</v>
      </c>
      <c r="L39" s="436">
        <v>0</v>
      </c>
      <c r="M39" s="436">
        <v>331583</v>
      </c>
    </row>
    <row r="40" spans="1:13" ht="15" customHeight="1">
      <c r="A40" s="428">
        <v>35</v>
      </c>
      <c r="B40" s="553" t="s">
        <v>43</v>
      </c>
      <c r="C40" s="452">
        <v>1745</v>
      </c>
      <c r="D40" s="554">
        <v>22564.322379999998</v>
      </c>
      <c r="E40" s="555">
        <v>0</v>
      </c>
      <c r="F40" s="555">
        <v>0</v>
      </c>
      <c r="G40" s="556">
        <v>22564.322379999998</v>
      </c>
      <c r="H40" s="557">
        <v>113335.70655000002</v>
      </c>
      <c r="I40" s="558">
        <v>965</v>
      </c>
      <c r="J40" s="558">
        <v>112370.70655000002</v>
      </c>
      <c r="K40" s="559">
        <v>117814.49935999999</v>
      </c>
      <c r="L40" s="560">
        <v>7052.98</v>
      </c>
      <c r="M40" s="561">
        <v>110761.51935999999</v>
      </c>
    </row>
    <row r="41" spans="1:13" ht="15" customHeight="1">
      <c r="A41" s="428">
        <v>36</v>
      </c>
      <c r="B41" s="429" t="s">
        <v>19</v>
      </c>
      <c r="C41" s="430">
        <v>2880</v>
      </c>
      <c r="D41" s="457">
        <v>11000</v>
      </c>
      <c r="E41" s="458">
        <v>11000</v>
      </c>
      <c r="F41" s="458">
        <v>0</v>
      </c>
      <c r="G41" s="459">
        <v>0</v>
      </c>
      <c r="H41" s="562">
        <v>27600</v>
      </c>
      <c r="I41" s="563">
        <v>15300</v>
      </c>
      <c r="J41" s="563">
        <v>12300</v>
      </c>
      <c r="K41" s="435">
        <v>59214</v>
      </c>
      <c r="L41" s="436">
        <v>18179</v>
      </c>
      <c r="M41" s="436">
        <v>41035</v>
      </c>
    </row>
    <row r="42" spans="1:13" ht="15" customHeight="1">
      <c r="A42" s="428">
        <v>37</v>
      </c>
      <c r="B42" s="429" t="s">
        <v>32</v>
      </c>
      <c r="C42" s="430">
        <v>3176</v>
      </c>
      <c r="D42" s="564">
        <v>8477</v>
      </c>
      <c r="E42" s="565">
        <v>0</v>
      </c>
      <c r="F42" s="565">
        <v>1827</v>
      </c>
      <c r="G42" s="565">
        <v>6650</v>
      </c>
      <c r="H42" s="566">
        <v>245063.5</v>
      </c>
      <c r="I42" s="567">
        <v>21595</v>
      </c>
      <c r="J42" s="567">
        <v>223468.5</v>
      </c>
      <c r="K42" s="462">
        <v>299927.58974000002</v>
      </c>
      <c r="L42" s="463">
        <v>44963.727500000001</v>
      </c>
      <c r="M42" s="463">
        <v>254963.86224000002</v>
      </c>
    </row>
    <row r="43" spans="1:13" ht="15" customHeight="1">
      <c r="A43" s="428">
        <v>38</v>
      </c>
      <c r="B43" s="429" t="s">
        <v>42</v>
      </c>
      <c r="C43" s="430">
        <v>3073</v>
      </c>
      <c r="D43" s="457">
        <v>5350</v>
      </c>
      <c r="E43" s="458">
        <v>0</v>
      </c>
      <c r="F43" s="458">
        <v>0</v>
      </c>
      <c r="G43" s="459">
        <v>5350</v>
      </c>
      <c r="H43" s="568">
        <v>786604.22199999995</v>
      </c>
      <c r="I43" s="569">
        <v>61773.991999999998</v>
      </c>
      <c r="J43" s="569">
        <v>724830.23</v>
      </c>
      <c r="K43" s="487">
        <v>802994</v>
      </c>
      <c r="L43" s="570">
        <v>55382</v>
      </c>
      <c r="M43" s="570">
        <v>747612</v>
      </c>
    </row>
    <row r="44" spans="1:13" ht="15" customHeight="1">
      <c r="D44" s="422"/>
      <c r="J44" s="241"/>
      <c r="K44" s="75"/>
      <c r="L44" s="241"/>
    </row>
    <row r="45" spans="1:13">
      <c r="A45" s="239" t="s">
        <v>71</v>
      </c>
      <c r="B45" s="420"/>
      <c r="C45" s="412"/>
      <c r="D45" s="421"/>
      <c r="E45" s="412"/>
      <c r="F45" s="412"/>
      <c r="H45" s="22"/>
      <c r="I45"/>
      <c r="J45"/>
      <c r="K45" s="22"/>
      <c r="L45" s="16"/>
      <c r="M45" s="16"/>
    </row>
    <row r="46" spans="1:13">
      <c r="A46" s="239" t="s">
        <v>72</v>
      </c>
      <c r="B46" s="420"/>
      <c r="C46" s="412"/>
      <c r="D46" s="421"/>
      <c r="E46" s="412"/>
      <c r="F46" s="412"/>
      <c r="H46" s="22"/>
      <c r="I46"/>
      <c r="J46"/>
      <c r="K46" s="22"/>
      <c r="L46" s="16"/>
      <c r="M46" s="16"/>
    </row>
    <row r="47" spans="1:13">
      <c r="A47" s="412"/>
      <c r="B47" s="420"/>
      <c r="C47" s="412"/>
      <c r="D47" s="421"/>
      <c r="E47" s="412"/>
      <c r="F47" s="412"/>
      <c r="H47" s="22"/>
      <c r="I47"/>
      <c r="J47"/>
      <c r="K47" s="22"/>
      <c r="L47" s="16"/>
      <c r="M47" s="16"/>
    </row>
    <row r="48" spans="1:13">
      <c r="A48" s="414" t="s">
        <v>108</v>
      </c>
      <c r="B48" s="415"/>
      <c r="C48" s="416"/>
      <c r="D48" s="416"/>
      <c r="E48" s="416"/>
      <c r="F48" s="417"/>
      <c r="G48" s="372"/>
      <c r="H48"/>
      <c r="I48"/>
      <c r="J48"/>
      <c r="K48"/>
      <c r="L48" s="16"/>
      <c r="M48" s="16"/>
    </row>
    <row r="49" spans="1:13">
      <c r="A49" s="414" t="s">
        <v>103</v>
      </c>
      <c r="B49" s="415"/>
      <c r="C49" s="416"/>
      <c r="D49" s="416"/>
      <c r="E49" s="416"/>
      <c r="F49" s="417"/>
      <c r="G49" s="372"/>
      <c r="H49"/>
      <c r="I49"/>
      <c r="J49"/>
      <c r="K49"/>
      <c r="L49" s="16"/>
      <c r="M49" s="16"/>
    </row>
    <row r="50" spans="1:13">
      <c r="A50" s="414" t="s">
        <v>104</v>
      </c>
      <c r="B50" s="415"/>
      <c r="C50" s="416"/>
      <c r="D50" s="416"/>
      <c r="E50" s="416"/>
      <c r="F50" s="417"/>
      <c r="G50" s="372"/>
      <c r="H50"/>
      <c r="I50"/>
      <c r="J50"/>
      <c r="K50"/>
      <c r="L50" s="16"/>
      <c r="M50" s="16"/>
    </row>
    <row r="51" spans="1:13">
      <c r="A51" s="414" t="s">
        <v>102</v>
      </c>
      <c r="B51" s="415"/>
      <c r="C51" s="416"/>
      <c r="D51" s="416"/>
      <c r="E51" s="416"/>
      <c r="F51" s="417"/>
      <c r="G51" s="372"/>
      <c r="H51" s="22"/>
      <c r="I51"/>
      <c r="J51"/>
      <c r="K51" s="22"/>
      <c r="L51" s="16"/>
      <c r="M51" s="16"/>
    </row>
    <row r="52" spans="1:13">
      <c r="A52" s="412"/>
      <c r="B52" s="420"/>
      <c r="C52" s="412"/>
      <c r="D52" s="421"/>
      <c r="E52" s="412"/>
      <c r="F52" s="412"/>
      <c r="H52" s="22"/>
      <c r="I52"/>
      <c r="J52"/>
      <c r="K52" s="22"/>
      <c r="L52"/>
      <c r="M52"/>
    </row>
    <row r="53" spans="1:13">
      <c r="A53" s="412"/>
      <c r="B53" s="420"/>
      <c r="C53" s="412"/>
      <c r="D53" s="421"/>
      <c r="E53" s="412"/>
      <c r="F53" s="412"/>
      <c r="H53" s="22"/>
      <c r="I53"/>
      <c r="J53"/>
      <c r="K53" s="22"/>
      <c r="L53"/>
      <c r="M53"/>
    </row>
    <row r="54" spans="1:13">
      <c r="H54" s="22"/>
      <c r="I54"/>
      <c r="J54"/>
      <c r="K54" s="22"/>
      <c r="L54"/>
      <c r="M54"/>
    </row>
    <row r="55" spans="1:13">
      <c r="H55" s="22"/>
      <c r="I55"/>
      <c r="J55"/>
      <c r="K55" s="22"/>
      <c r="L55"/>
      <c r="M55"/>
    </row>
    <row r="56" spans="1:13">
      <c r="H56" s="22"/>
      <c r="I56"/>
      <c r="J56"/>
      <c r="K56" s="22"/>
      <c r="L56"/>
      <c r="M56"/>
    </row>
    <row r="57" spans="1:13">
      <c r="H57" s="22"/>
      <c r="I57"/>
      <c r="J57"/>
      <c r="K57" s="22"/>
      <c r="L57" s="16"/>
      <c r="M57" s="16"/>
    </row>
    <row r="58" spans="1:13">
      <c r="H58" s="22"/>
      <c r="I58"/>
      <c r="J58"/>
      <c r="K58" s="22"/>
      <c r="L58" s="16"/>
      <c r="M58" s="16"/>
    </row>
    <row r="59" spans="1:13">
      <c r="H59" s="22"/>
      <c r="I59"/>
      <c r="J59"/>
      <c r="K59" s="22"/>
      <c r="L59" s="16"/>
      <c r="M59" s="16"/>
    </row>
    <row r="60" spans="1:13">
      <c r="H60" s="22"/>
      <c r="I60"/>
      <c r="J60"/>
      <c r="K60" s="22"/>
      <c r="L60" s="16"/>
      <c r="M60" s="16"/>
    </row>
    <row r="61" spans="1:13">
      <c r="H61" s="22"/>
      <c r="I61"/>
      <c r="J61"/>
      <c r="K61" s="22"/>
      <c r="L61" s="16"/>
      <c r="M61" s="16"/>
    </row>
    <row r="62" spans="1:13">
      <c r="H62" s="22"/>
      <c r="I62"/>
      <c r="J62"/>
      <c r="K62" s="22"/>
      <c r="L62" s="16"/>
      <c r="M62" s="16"/>
    </row>
    <row r="63" spans="1:13">
      <c r="H63" s="22"/>
      <c r="I63"/>
      <c r="J63"/>
      <c r="K63" s="22"/>
      <c r="L63" s="16"/>
      <c r="M63" s="16"/>
    </row>
    <row r="64" spans="1:13">
      <c r="H64" s="22"/>
      <c r="I64"/>
      <c r="J64"/>
      <c r="K64" s="22"/>
      <c r="L64" s="16"/>
      <c r="M64" s="16"/>
    </row>
    <row r="65" spans="8:13">
      <c r="H65" s="22"/>
      <c r="I65"/>
      <c r="J65"/>
      <c r="K65" s="22"/>
      <c r="L65" s="16"/>
      <c r="M65" s="16"/>
    </row>
    <row r="66" spans="8:13">
      <c r="H66" s="22"/>
      <c r="I66"/>
      <c r="J66"/>
      <c r="K66" s="22"/>
      <c r="L66" s="16"/>
      <c r="M66" s="16"/>
    </row>
    <row r="67" spans="8:13">
      <c r="H67" s="22"/>
      <c r="I67"/>
      <c r="J67"/>
      <c r="K67" s="22"/>
      <c r="L67" s="16"/>
      <c r="M67" s="16"/>
    </row>
    <row r="68" spans="8:13">
      <c r="H68" s="22"/>
      <c r="I68"/>
      <c r="J68"/>
      <c r="K68" s="22"/>
      <c r="L68" s="16"/>
      <c r="M68" s="16"/>
    </row>
    <row r="69" spans="8:13">
      <c r="H69" s="22"/>
      <c r="I69"/>
      <c r="J69"/>
      <c r="K69" s="22"/>
      <c r="L69" s="16"/>
      <c r="M69" s="16"/>
    </row>
    <row r="70" spans="8:13">
      <c r="H70" s="22"/>
      <c r="I70"/>
      <c r="J70"/>
      <c r="K70" s="22"/>
      <c r="L70" s="16"/>
      <c r="M70" s="16"/>
    </row>
    <row r="71" spans="8:13">
      <c r="H71" s="22"/>
      <c r="I71"/>
      <c r="J71"/>
      <c r="K71" s="22"/>
      <c r="L71" s="16"/>
      <c r="M71" s="16"/>
    </row>
    <row r="72" spans="8:13">
      <c r="H72" s="22"/>
      <c r="I72"/>
      <c r="J72"/>
      <c r="K72" s="22"/>
      <c r="L72" s="16"/>
      <c r="M72" s="16"/>
    </row>
    <row r="73" spans="8:13">
      <c r="H73" s="22"/>
      <c r="I73"/>
      <c r="J73"/>
      <c r="K73" s="22"/>
      <c r="L73" s="16"/>
      <c r="M73" s="16"/>
    </row>
    <row r="74" spans="8:13">
      <c r="H74" s="22"/>
      <c r="I74"/>
      <c r="J74"/>
      <c r="K74" s="22"/>
      <c r="L74" s="16"/>
      <c r="M74" s="16"/>
    </row>
    <row r="75" spans="8:13">
      <c r="H75" s="22"/>
      <c r="I75"/>
      <c r="J75"/>
      <c r="K75" s="22"/>
      <c r="L75" s="16"/>
      <c r="M75" s="16"/>
    </row>
    <row r="76" spans="8:13">
      <c r="H76" s="22"/>
      <c r="I76"/>
      <c r="J76"/>
      <c r="K76" s="22"/>
      <c r="L76" s="16"/>
      <c r="M76" s="16"/>
    </row>
    <row r="77" spans="8:13">
      <c r="H77" s="22"/>
      <c r="I77"/>
      <c r="J77"/>
      <c r="K77" s="22"/>
      <c r="L77" s="16"/>
      <c r="M77" s="16"/>
    </row>
    <row r="78" spans="8:13">
      <c r="H78" s="22"/>
      <c r="I78"/>
      <c r="J78"/>
      <c r="K78" s="22"/>
      <c r="L78" s="16"/>
      <c r="M78" s="16"/>
    </row>
    <row r="79" spans="8:13">
      <c r="H79" s="22"/>
      <c r="I79"/>
      <c r="J79"/>
      <c r="K79" s="22"/>
      <c r="L79" s="16"/>
      <c r="M79" s="16"/>
    </row>
    <row r="80" spans="8:13">
      <c r="H80" s="22"/>
      <c r="I80"/>
      <c r="J80"/>
      <c r="K80" s="22"/>
      <c r="L80" s="16"/>
      <c r="M80" s="16"/>
    </row>
    <row r="81" spans="8:13">
      <c r="H81" s="22"/>
      <c r="I81"/>
      <c r="J81"/>
      <c r="K81" s="22"/>
      <c r="L81" s="16"/>
      <c r="M81" s="16"/>
    </row>
    <row r="82" spans="8:13">
      <c r="H82" s="22"/>
      <c r="I82"/>
      <c r="J82"/>
      <c r="K82" s="22"/>
      <c r="L82" s="16"/>
      <c r="M82" s="16"/>
    </row>
    <row r="83" spans="8:13">
      <c r="H83" s="22"/>
      <c r="I83"/>
      <c r="J83"/>
      <c r="K83" s="22"/>
      <c r="L83" s="16"/>
      <c r="M83" s="16"/>
    </row>
    <row r="84" spans="8:13">
      <c r="H84" s="22"/>
      <c r="I84"/>
      <c r="J84"/>
      <c r="K84" s="22"/>
      <c r="L84" s="16"/>
      <c r="M84" s="16"/>
    </row>
    <row r="85" spans="8:13">
      <c r="H85" s="22"/>
      <c r="I85"/>
      <c r="J85"/>
      <c r="K85" s="22"/>
      <c r="L85" s="16"/>
      <c r="M85" s="16"/>
    </row>
    <row r="86" spans="8:13">
      <c r="H86" s="22"/>
      <c r="I86"/>
      <c r="J86"/>
      <c r="K86" s="22"/>
      <c r="L86" s="16"/>
      <c r="M86" s="16"/>
    </row>
    <row r="87" spans="8:13">
      <c r="H87" s="22"/>
      <c r="I87"/>
      <c r="J87"/>
      <c r="K87" s="22"/>
      <c r="L87" s="16"/>
      <c r="M87" s="16"/>
    </row>
    <row r="88" spans="8:13">
      <c r="H88" s="22"/>
      <c r="I88"/>
      <c r="J88"/>
      <c r="K88" s="22"/>
      <c r="L88" s="16"/>
      <c r="M88" s="16"/>
    </row>
    <row r="89" spans="8:13">
      <c r="H89" s="22"/>
      <c r="I89"/>
      <c r="J89"/>
      <c r="K89" s="22"/>
      <c r="L89" s="16"/>
      <c r="M89" s="16"/>
    </row>
    <row r="90" spans="8:13">
      <c r="H90" s="22"/>
      <c r="I90"/>
      <c r="J90"/>
      <c r="K90" s="22"/>
      <c r="L90" s="16"/>
      <c r="M90" s="16"/>
    </row>
    <row r="91" spans="8:13">
      <c r="H91" s="22"/>
      <c r="I91"/>
      <c r="J91"/>
      <c r="K91" s="22"/>
      <c r="L91" s="16"/>
      <c r="M91" s="16"/>
    </row>
    <row r="92" spans="8:13">
      <c r="H92" s="22"/>
      <c r="I92"/>
      <c r="J92"/>
      <c r="K92" s="22"/>
      <c r="L92" s="16"/>
      <c r="M92" s="16"/>
    </row>
    <row r="93" spans="8:13">
      <c r="H93" s="22"/>
      <c r="I93"/>
      <c r="J93"/>
      <c r="K93" s="22"/>
      <c r="L93" s="16"/>
      <c r="M93" s="16"/>
    </row>
    <row r="94" spans="8:13">
      <c r="H94" s="22"/>
      <c r="I94"/>
      <c r="J94"/>
      <c r="K94" s="22"/>
      <c r="L94" s="16"/>
      <c r="M94" s="16"/>
    </row>
    <row r="95" spans="8:13">
      <c r="H95" s="22"/>
      <c r="I95"/>
      <c r="J95"/>
      <c r="K95" s="22"/>
      <c r="L95" s="16"/>
      <c r="M95" s="16"/>
    </row>
    <row r="96" spans="8:13">
      <c r="H96" s="22"/>
      <c r="I96"/>
      <c r="J96"/>
      <c r="K96" s="22"/>
      <c r="L96" s="16"/>
      <c r="M96" s="16"/>
    </row>
    <row r="97" spans="8:13">
      <c r="H97" s="22"/>
      <c r="I97"/>
      <c r="J97"/>
      <c r="K97" s="22"/>
      <c r="L97" s="16"/>
      <c r="M97" s="16"/>
    </row>
    <row r="98" spans="8:13">
      <c r="H98" s="22"/>
      <c r="I98"/>
      <c r="J98"/>
      <c r="K98" s="22"/>
      <c r="L98" s="16"/>
      <c r="M98" s="16"/>
    </row>
    <row r="99" spans="8:13">
      <c r="H99" s="22"/>
      <c r="I99"/>
      <c r="J99"/>
      <c r="K99" s="22"/>
      <c r="L99" s="16"/>
      <c r="M99" s="16"/>
    </row>
    <row r="100" spans="8:13">
      <c r="H100" s="22"/>
      <c r="I100"/>
      <c r="J100"/>
      <c r="K100" s="22"/>
      <c r="L100" s="16"/>
      <c r="M100" s="16"/>
    </row>
    <row r="101" spans="8:13">
      <c r="H101" s="22"/>
      <c r="I101"/>
      <c r="J101"/>
      <c r="K101" s="22"/>
      <c r="L101" s="16"/>
      <c r="M101" s="16"/>
    </row>
    <row r="102" spans="8:13">
      <c r="H102" s="22"/>
      <c r="I102"/>
      <c r="J102"/>
      <c r="K102" s="22"/>
      <c r="L102" s="16"/>
      <c r="M102" s="16"/>
    </row>
    <row r="103" spans="8:13">
      <c r="H103" s="22"/>
      <c r="I103"/>
      <c r="J103"/>
      <c r="K103" s="22"/>
      <c r="L103" s="16"/>
      <c r="M103" s="16"/>
    </row>
    <row r="104" spans="8:13">
      <c r="H104" s="22"/>
      <c r="I104"/>
      <c r="J104"/>
      <c r="K104" s="22"/>
      <c r="L104" s="16"/>
      <c r="M104" s="16"/>
    </row>
    <row r="105" spans="8:13">
      <c r="H105" s="22"/>
      <c r="I105"/>
      <c r="J105"/>
      <c r="K105" s="22"/>
      <c r="L105" s="16"/>
      <c r="M105" s="16"/>
    </row>
    <row r="106" spans="8:13">
      <c r="H106" s="22"/>
      <c r="I106"/>
      <c r="J106"/>
      <c r="K106" s="22"/>
      <c r="L106" s="16"/>
      <c r="M106" s="16"/>
    </row>
    <row r="107" spans="8:13">
      <c r="H107" s="22"/>
      <c r="I107"/>
      <c r="J107"/>
      <c r="K107" s="22"/>
      <c r="L107" s="16"/>
      <c r="M107" s="16"/>
    </row>
    <row r="108" spans="8:13">
      <c r="H108" s="22"/>
      <c r="I108"/>
      <c r="J108"/>
      <c r="K108" s="22"/>
      <c r="L108" s="16"/>
      <c r="M108" s="16"/>
    </row>
    <row r="109" spans="8:13">
      <c r="H109" s="22"/>
      <c r="I109"/>
      <c r="J109"/>
      <c r="K109" s="22"/>
      <c r="L109" s="16"/>
      <c r="M109" s="16"/>
    </row>
    <row r="110" spans="8:13">
      <c r="H110" s="22"/>
      <c r="I110"/>
      <c r="J110"/>
      <c r="K110" s="22"/>
      <c r="L110" s="16"/>
      <c r="M110" s="16"/>
    </row>
    <row r="111" spans="8:13">
      <c r="H111" s="22"/>
      <c r="I111"/>
      <c r="J111"/>
      <c r="K111" s="22"/>
      <c r="L111" s="16"/>
      <c r="M111" s="16"/>
    </row>
    <row r="112" spans="8:13">
      <c r="H112" s="22"/>
      <c r="I112"/>
      <c r="J112"/>
      <c r="K112" s="22"/>
      <c r="L112" s="16"/>
      <c r="M112" s="16"/>
    </row>
    <row r="113" spans="8:13">
      <c r="H113" s="22"/>
      <c r="I113"/>
      <c r="J113"/>
      <c r="K113" s="22"/>
      <c r="L113" s="16"/>
      <c r="M113" s="16"/>
    </row>
    <row r="114" spans="8:13">
      <c r="H114" s="22"/>
      <c r="I114"/>
      <c r="J114"/>
      <c r="K114" s="22"/>
      <c r="L114" s="16"/>
      <c r="M114" s="16"/>
    </row>
    <row r="115" spans="8:13">
      <c r="H115" s="22"/>
      <c r="I115"/>
      <c r="J115"/>
      <c r="K115" s="22"/>
      <c r="L115" s="16"/>
      <c r="M115" s="16"/>
    </row>
    <row r="116" spans="8:13">
      <c r="H116" s="22"/>
      <c r="I116"/>
      <c r="J116"/>
      <c r="K116" s="22"/>
      <c r="L116" s="16"/>
      <c r="M116" s="16"/>
    </row>
    <row r="117" spans="8:13">
      <c r="H117" s="22"/>
      <c r="I117"/>
      <c r="J117"/>
      <c r="K117" s="22"/>
      <c r="L117" s="16"/>
      <c r="M117" s="16"/>
    </row>
    <row r="118" spans="8:13">
      <c r="H118" s="22"/>
      <c r="I118"/>
      <c r="J118"/>
      <c r="K118" s="22"/>
      <c r="L118" s="16"/>
      <c r="M118" s="16"/>
    </row>
    <row r="119" spans="8:13">
      <c r="H119" s="22"/>
      <c r="I119"/>
      <c r="J119"/>
      <c r="K119" s="22"/>
      <c r="L119" s="16"/>
      <c r="M119" s="16"/>
    </row>
    <row r="120" spans="8:13">
      <c r="H120" s="22"/>
      <c r="I120"/>
      <c r="J120"/>
      <c r="K120" s="22"/>
      <c r="L120" s="16"/>
      <c r="M120" s="16"/>
    </row>
    <row r="121" spans="8:13">
      <c r="H121" s="22"/>
      <c r="I121"/>
      <c r="J121"/>
      <c r="K121" s="22"/>
      <c r="L121" s="16"/>
      <c r="M121" s="16"/>
    </row>
    <row r="122" spans="8:13">
      <c r="H122" s="22"/>
      <c r="I122"/>
      <c r="J122"/>
      <c r="K122" s="22"/>
      <c r="L122" s="16"/>
      <c r="M122" s="16"/>
    </row>
    <row r="123" spans="8:13">
      <c r="H123" s="22"/>
      <c r="I123"/>
      <c r="J123"/>
      <c r="K123" s="22"/>
      <c r="L123" s="16"/>
      <c r="M123" s="16"/>
    </row>
    <row r="124" spans="8:13">
      <c r="H124" s="22"/>
      <c r="I124"/>
      <c r="J124"/>
      <c r="K124" s="22"/>
      <c r="L124" s="16"/>
      <c r="M124" s="16"/>
    </row>
    <row r="125" spans="8:13">
      <c r="H125" s="22"/>
      <c r="I125"/>
      <c r="J125"/>
      <c r="K125" s="22"/>
      <c r="L125" s="16"/>
      <c r="M125" s="16"/>
    </row>
    <row r="126" spans="8:13">
      <c r="H126" s="22"/>
      <c r="I126"/>
      <c r="J126"/>
      <c r="K126" s="22"/>
      <c r="L126" s="16"/>
      <c r="M126" s="16"/>
    </row>
    <row r="127" spans="8:13">
      <c r="H127" s="22"/>
      <c r="I127"/>
      <c r="J127"/>
      <c r="K127" s="22"/>
      <c r="L127" s="16"/>
      <c r="M127" s="16"/>
    </row>
    <row r="128" spans="8:13">
      <c r="H128" s="22"/>
      <c r="I128"/>
      <c r="J128"/>
      <c r="K128" s="22"/>
      <c r="L128" s="16"/>
      <c r="M128" s="16"/>
    </row>
    <row r="129" spans="8:13">
      <c r="H129" s="22"/>
      <c r="I129"/>
      <c r="J129"/>
      <c r="K129" s="22"/>
      <c r="L129" s="16"/>
      <c r="M129" s="16"/>
    </row>
    <row r="130" spans="8:13">
      <c r="H130" s="22"/>
      <c r="I130"/>
      <c r="J130"/>
      <c r="K130" s="22"/>
      <c r="L130" s="16"/>
      <c r="M130" s="16"/>
    </row>
    <row r="131" spans="8:13">
      <c r="H131" s="22"/>
      <c r="I131"/>
      <c r="J131"/>
      <c r="K131" s="22"/>
      <c r="L131" s="16"/>
      <c r="M131" s="16"/>
    </row>
    <row r="132" spans="8:13">
      <c r="H132" s="22"/>
      <c r="I132"/>
      <c r="J132"/>
      <c r="K132" s="22"/>
      <c r="L132" s="16"/>
      <c r="M132" s="16"/>
    </row>
    <row r="133" spans="8:13">
      <c r="H133" s="22"/>
      <c r="I133"/>
      <c r="J133"/>
      <c r="K133" s="22"/>
      <c r="L133" s="16"/>
      <c r="M133" s="16"/>
    </row>
    <row r="134" spans="8:13">
      <c r="H134" s="22"/>
      <c r="I134"/>
      <c r="J134"/>
      <c r="K134" s="22"/>
      <c r="L134" s="16"/>
      <c r="M134" s="16"/>
    </row>
    <row r="135" spans="8:13">
      <c r="H135" s="22"/>
      <c r="I135"/>
      <c r="J135"/>
      <c r="K135" s="22"/>
      <c r="L135" s="16"/>
      <c r="M135" s="16"/>
    </row>
    <row r="136" spans="8:13">
      <c r="H136" s="22"/>
      <c r="I136"/>
      <c r="J136"/>
      <c r="K136" s="22"/>
      <c r="L136" s="16"/>
      <c r="M136" s="16"/>
    </row>
    <row r="137" spans="8:13">
      <c r="H137" s="22"/>
      <c r="I137"/>
      <c r="J137"/>
      <c r="K137" s="22"/>
      <c r="L137" s="16"/>
      <c r="M137" s="16"/>
    </row>
    <row r="138" spans="8:13">
      <c r="H138" s="22"/>
      <c r="I138"/>
      <c r="J138"/>
      <c r="K138" s="22"/>
      <c r="L138" s="16"/>
      <c r="M138" s="16"/>
    </row>
    <row r="139" spans="8:13">
      <c r="H139" s="22"/>
      <c r="I139"/>
      <c r="J139"/>
      <c r="K139" s="22"/>
      <c r="L139" s="16"/>
      <c r="M139" s="16"/>
    </row>
    <row r="140" spans="8:13">
      <c r="H140" s="22"/>
      <c r="I140"/>
      <c r="J140"/>
      <c r="K140" s="22"/>
      <c r="L140" s="16"/>
      <c r="M140" s="16"/>
    </row>
    <row r="141" spans="8:13">
      <c r="H141" s="22"/>
      <c r="I141"/>
      <c r="J141"/>
      <c r="K141" s="22"/>
      <c r="L141" s="16"/>
      <c r="M141" s="16"/>
    </row>
    <row r="142" spans="8:13">
      <c r="H142" s="22"/>
      <c r="I142"/>
      <c r="J142"/>
      <c r="K142" s="22"/>
      <c r="L142" s="16"/>
      <c r="M142" s="16"/>
    </row>
    <row r="143" spans="8:13">
      <c r="H143" s="22"/>
      <c r="I143"/>
      <c r="J143"/>
      <c r="K143" s="22"/>
      <c r="L143" s="16"/>
      <c r="M143" s="16"/>
    </row>
    <row r="144" spans="8:13">
      <c r="H144" s="22"/>
      <c r="I144"/>
      <c r="J144"/>
      <c r="K144" s="22"/>
      <c r="L144" s="16"/>
      <c r="M144" s="16"/>
    </row>
    <row r="145" spans="8:13">
      <c r="H145" s="22"/>
      <c r="I145"/>
      <c r="J145"/>
      <c r="K145" s="22"/>
      <c r="L145" s="16"/>
      <c r="M145" s="16"/>
    </row>
    <row r="146" spans="8:13">
      <c r="H146" s="22"/>
      <c r="I146"/>
      <c r="J146"/>
      <c r="K146" s="22"/>
      <c r="L146" s="16"/>
      <c r="M146" s="16"/>
    </row>
    <row r="147" spans="8:13">
      <c r="H147" s="22"/>
      <c r="I147"/>
      <c r="J147"/>
      <c r="K147" s="22"/>
      <c r="L147" s="16"/>
      <c r="M147" s="16"/>
    </row>
    <row r="148" spans="8:13">
      <c r="H148" s="22"/>
      <c r="I148"/>
      <c r="J148"/>
      <c r="K148" s="22"/>
      <c r="L148" s="16"/>
      <c r="M148" s="16"/>
    </row>
    <row r="149" spans="8:13">
      <c r="H149" s="22"/>
      <c r="I149"/>
      <c r="J149"/>
      <c r="K149" s="22"/>
      <c r="L149" s="16"/>
      <c r="M149" s="16"/>
    </row>
    <row r="150" spans="8:13">
      <c r="H150" s="22"/>
      <c r="I150"/>
      <c r="J150"/>
      <c r="K150" s="22"/>
      <c r="L150" s="16"/>
      <c r="M150" s="16"/>
    </row>
    <row r="151" spans="8:13">
      <c r="H151" s="22"/>
      <c r="I151"/>
      <c r="J151"/>
      <c r="K151" s="22"/>
      <c r="L151" s="16"/>
      <c r="M151" s="16"/>
    </row>
    <row r="152" spans="8:13">
      <c r="H152" s="22"/>
      <c r="I152"/>
      <c r="J152"/>
      <c r="K152" s="22"/>
      <c r="L152" s="16"/>
      <c r="M152" s="16"/>
    </row>
    <row r="153" spans="8:13">
      <c r="H153" s="22"/>
      <c r="I153"/>
      <c r="J153"/>
      <c r="K153" s="22"/>
      <c r="L153" s="16"/>
      <c r="M153" s="16"/>
    </row>
    <row r="154" spans="8:13">
      <c r="H154" s="22"/>
      <c r="I154"/>
      <c r="J154"/>
      <c r="K154" s="22"/>
      <c r="L154" s="16"/>
      <c r="M154" s="16"/>
    </row>
    <row r="155" spans="8:13">
      <c r="H155" s="22"/>
      <c r="I155"/>
      <c r="J155"/>
      <c r="K155" s="22"/>
      <c r="L155" s="16"/>
      <c r="M155" s="16"/>
    </row>
    <row r="156" spans="8:13">
      <c r="H156" s="22"/>
      <c r="I156"/>
      <c r="J156"/>
      <c r="K156" s="22"/>
      <c r="L156" s="16"/>
      <c r="M156" s="16"/>
    </row>
    <row r="157" spans="8:13">
      <c r="H157" s="22"/>
      <c r="I157"/>
      <c r="J157"/>
      <c r="K157" s="22"/>
      <c r="L157" s="16"/>
      <c r="M157" s="16"/>
    </row>
    <row r="158" spans="8:13">
      <c r="H158" s="22"/>
      <c r="I158"/>
      <c r="J158"/>
      <c r="K158" s="22"/>
      <c r="L158" s="16"/>
      <c r="M158" s="16"/>
    </row>
    <row r="159" spans="8:13">
      <c r="H159" s="22"/>
      <c r="I159"/>
      <c r="J159"/>
      <c r="K159" s="22"/>
      <c r="L159" s="16"/>
      <c r="M159" s="16"/>
    </row>
    <row r="160" spans="8:13">
      <c r="H160" s="22"/>
      <c r="I160"/>
      <c r="J160"/>
      <c r="K160" s="22"/>
      <c r="L160" s="16"/>
      <c r="M160" s="16"/>
    </row>
    <row r="161" spans="8:13">
      <c r="H161" s="22"/>
      <c r="I161"/>
      <c r="J161"/>
      <c r="K161" s="22"/>
      <c r="L161" s="16"/>
      <c r="M161" s="16"/>
    </row>
    <row r="162" spans="8:13">
      <c r="H162" s="22"/>
      <c r="I162"/>
      <c r="J162"/>
      <c r="K162" s="22"/>
      <c r="L162" s="16"/>
      <c r="M162" s="16"/>
    </row>
    <row r="163" spans="8:13">
      <c r="H163" s="22"/>
      <c r="I163"/>
      <c r="J163"/>
      <c r="K163" s="22"/>
      <c r="L163" s="16"/>
      <c r="M163" s="16"/>
    </row>
    <row r="164" spans="8:13">
      <c r="H164" s="22"/>
      <c r="I164"/>
      <c r="J164"/>
      <c r="K164" s="22"/>
      <c r="L164" s="16"/>
      <c r="M164" s="16"/>
    </row>
    <row r="165" spans="8:13">
      <c r="H165" s="22"/>
      <c r="I165"/>
      <c r="J165"/>
      <c r="K165" s="22"/>
      <c r="L165" s="16"/>
      <c r="M165" s="16"/>
    </row>
    <row r="166" spans="8:13">
      <c r="H166" s="22"/>
      <c r="I166"/>
      <c r="J166"/>
      <c r="K166" s="22"/>
      <c r="L166" s="16"/>
      <c r="M166" s="16"/>
    </row>
    <row r="167" spans="8:13">
      <c r="H167" s="22"/>
      <c r="I167"/>
      <c r="J167"/>
      <c r="K167" s="22"/>
      <c r="L167" s="16"/>
      <c r="M167" s="16"/>
    </row>
    <row r="168" spans="8:13">
      <c r="H168" s="22"/>
      <c r="I168"/>
      <c r="J168"/>
      <c r="K168" s="22"/>
      <c r="L168" s="16"/>
      <c r="M168" s="16"/>
    </row>
    <row r="169" spans="8:13">
      <c r="H169" s="22"/>
      <c r="I169"/>
      <c r="J169"/>
      <c r="K169" s="22"/>
      <c r="L169" s="16"/>
      <c r="M169" s="16"/>
    </row>
    <row r="170" spans="8:13">
      <c r="H170" s="22"/>
      <c r="I170"/>
      <c r="J170"/>
      <c r="K170" s="22"/>
      <c r="L170" s="16"/>
      <c r="M170" s="16"/>
    </row>
    <row r="171" spans="8:13">
      <c r="H171" s="22"/>
      <c r="I171"/>
      <c r="J171"/>
      <c r="K171" s="22"/>
      <c r="L171" s="16"/>
      <c r="M171" s="16"/>
    </row>
    <row r="172" spans="8:13">
      <c r="H172" s="22"/>
      <c r="I172"/>
      <c r="J172"/>
      <c r="K172" s="22"/>
      <c r="L172" s="16"/>
      <c r="M172" s="16"/>
    </row>
    <row r="173" spans="8:13">
      <c r="H173" s="22"/>
      <c r="I173"/>
      <c r="J173"/>
      <c r="K173" s="22"/>
      <c r="L173" s="16"/>
      <c r="M173" s="16"/>
    </row>
    <row r="174" spans="8:13">
      <c r="H174" s="22"/>
      <c r="I174"/>
      <c r="J174"/>
      <c r="K174" s="22"/>
      <c r="L174" s="16"/>
      <c r="M174" s="16"/>
    </row>
    <row r="175" spans="8:13">
      <c r="H175" s="22"/>
      <c r="I175"/>
      <c r="J175"/>
      <c r="K175" s="22"/>
      <c r="L175" s="16"/>
      <c r="M175" s="16"/>
    </row>
    <row r="176" spans="8:13">
      <c r="H176" s="22"/>
      <c r="I176"/>
      <c r="J176"/>
      <c r="K176" s="22"/>
      <c r="L176" s="16"/>
      <c r="M176" s="16"/>
    </row>
    <row r="177" spans="8:13">
      <c r="H177" s="22"/>
      <c r="I177"/>
      <c r="J177"/>
      <c r="K177" s="22"/>
      <c r="L177" s="16"/>
      <c r="M177" s="16"/>
    </row>
    <row r="178" spans="8:13">
      <c r="H178" s="22"/>
      <c r="I178"/>
      <c r="J178"/>
      <c r="K178" s="22"/>
      <c r="L178" s="16"/>
      <c r="M178" s="16"/>
    </row>
    <row r="179" spans="8:13">
      <c r="H179" s="22"/>
      <c r="I179"/>
      <c r="J179"/>
      <c r="K179" s="22"/>
      <c r="L179" s="16"/>
      <c r="M179" s="16"/>
    </row>
    <row r="180" spans="8:13">
      <c r="H180" s="22"/>
      <c r="I180"/>
      <c r="J180"/>
      <c r="K180" s="22"/>
      <c r="L180" s="16"/>
      <c r="M180" s="16"/>
    </row>
    <row r="181" spans="8:13">
      <c r="H181" s="22"/>
      <c r="I181"/>
      <c r="J181"/>
      <c r="K181" s="22"/>
      <c r="L181" s="16"/>
      <c r="M181" s="16"/>
    </row>
    <row r="182" spans="8:13">
      <c r="H182" s="22"/>
      <c r="I182"/>
      <c r="J182"/>
      <c r="K182" s="22"/>
      <c r="L182" s="16"/>
      <c r="M182" s="16"/>
    </row>
    <row r="183" spans="8:13">
      <c r="H183" s="22"/>
      <c r="I183"/>
      <c r="J183"/>
      <c r="K183" s="22"/>
      <c r="L183" s="16"/>
      <c r="M183" s="16"/>
    </row>
    <row r="184" spans="8:13">
      <c r="H184" s="22"/>
      <c r="I184"/>
      <c r="J184"/>
      <c r="K184" s="22"/>
      <c r="L184" s="16"/>
      <c r="M184" s="16"/>
    </row>
    <row r="185" spans="8:13">
      <c r="H185" s="22"/>
      <c r="I185"/>
      <c r="J185"/>
      <c r="K185" s="22"/>
      <c r="L185" s="16"/>
      <c r="M185" s="16"/>
    </row>
    <row r="186" spans="8:13">
      <c r="H186" s="22"/>
      <c r="I186"/>
      <c r="J186"/>
      <c r="K186" s="22"/>
      <c r="L186" s="16"/>
      <c r="M186" s="16"/>
    </row>
    <row r="187" spans="8:13">
      <c r="H187" s="22"/>
      <c r="I187"/>
      <c r="J187"/>
      <c r="K187" s="22"/>
      <c r="L187" s="16"/>
      <c r="M187" s="16"/>
    </row>
    <row r="188" spans="8:13">
      <c r="H188" s="22"/>
      <c r="I188"/>
      <c r="J188"/>
      <c r="K188" s="22"/>
      <c r="L188" s="16"/>
      <c r="M188" s="16"/>
    </row>
    <row r="189" spans="8:13">
      <c r="H189" s="22"/>
      <c r="I189"/>
      <c r="J189"/>
      <c r="K189" s="22"/>
      <c r="L189" s="16"/>
      <c r="M189" s="16"/>
    </row>
    <row r="190" spans="8:13">
      <c r="H190" s="22"/>
      <c r="I190"/>
      <c r="J190"/>
      <c r="K190" s="22"/>
      <c r="L190" s="16"/>
      <c r="M190" s="16"/>
    </row>
    <row r="191" spans="8:13">
      <c r="H191" s="22"/>
      <c r="I191"/>
      <c r="J191"/>
      <c r="K191" s="22"/>
      <c r="L191" s="16"/>
      <c r="M191" s="16"/>
    </row>
    <row r="192" spans="8:13">
      <c r="H192" s="22"/>
      <c r="I192"/>
      <c r="J192"/>
      <c r="K192" s="22"/>
      <c r="L192" s="16"/>
      <c r="M192" s="16"/>
    </row>
    <row r="193" spans="8:13">
      <c r="H193" s="22"/>
      <c r="I193"/>
      <c r="J193"/>
      <c r="K193" s="22"/>
      <c r="L193" s="16"/>
      <c r="M193" s="16"/>
    </row>
    <row r="194" spans="8:13">
      <c r="H194" s="22"/>
      <c r="I194"/>
      <c r="J194"/>
      <c r="K194" s="22"/>
      <c r="L194" s="16"/>
      <c r="M194" s="16"/>
    </row>
    <row r="195" spans="8:13">
      <c r="H195" s="22"/>
      <c r="I195"/>
      <c r="J195"/>
      <c r="K195" s="22"/>
      <c r="L195" s="16"/>
      <c r="M195" s="16"/>
    </row>
    <row r="196" spans="8:13">
      <c r="H196" s="22"/>
      <c r="I196"/>
      <c r="J196"/>
      <c r="K196" s="22"/>
      <c r="L196" s="16"/>
      <c r="M196" s="16"/>
    </row>
    <row r="197" spans="8:13">
      <c r="H197" s="22"/>
      <c r="I197"/>
      <c r="J197"/>
      <c r="K197" s="22"/>
      <c r="L197" s="16"/>
      <c r="M197" s="16"/>
    </row>
    <row r="198" spans="8:13">
      <c r="H198" s="22"/>
      <c r="I198"/>
      <c r="J198"/>
      <c r="K198" s="22"/>
      <c r="L198" s="16"/>
      <c r="M198" s="16"/>
    </row>
    <row r="199" spans="8:13">
      <c r="H199" s="22"/>
      <c r="I199"/>
      <c r="J199"/>
      <c r="K199" s="22"/>
      <c r="L199" s="16"/>
      <c r="M199" s="16"/>
    </row>
    <row r="200" spans="8:13">
      <c r="H200" s="22"/>
      <c r="I200"/>
      <c r="J200"/>
      <c r="K200" s="22"/>
      <c r="L200" s="16"/>
      <c r="M200" s="16"/>
    </row>
    <row r="201" spans="8:13">
      <c r="H201" s="22"/>
      <c r="I201"/>
      <c r="J201"/>
      <c r="K201" s="22"/>
      <c r="L201" s="16"/>
      <c r="M201" s="16"/>
    </row>
    <row r="202" spans="8:13">
      <c r="H202" s="22"/>
      <c r="I202"/>
      <c r="J202"/>
      <c r="K202" s="22"/>
      <c r="L202" s="16"/>
      <c r="M202" s="16"/>
    </row>
    <row r="203" spans="8:13">
      <c r="H203" s="22"/>
      <c r="I203"/>
      <c r="J203"/>
      <c r="K203" s="22"/>
      <c r="L203" s="16"/>
      <c r="M203" s="16"/>
    </row>
    <row r="204" spans="8:13">
      <c r="H204" s="22"/>
      <c r="I204"/>
      <c r="J204"/>
      <c r="K204" s="22"/>
      <c r="L204" s="16"/>
      <c r="M204" s="16"/>
    </row>
    <row r="205" spans="8:13">
      <c r="H205" s="22"/>
      <c r="I205"/>
      <c r="J205"/>
      <c r="K205" s="22"/>
      <c r="L205" s="16"/>
      <c r="M205" s="16"/>
    </row>
    <row r="206" spans="8:13">
      <c r="H206" s="22"/>
      <c r="I206"/>
      <c r="J206"/>
      <c r="K206" s="22"/>
      <c r="L206" s="16"/>
      <c r="M206" s="16"/>
    </row>
    <row r="207" spans="8:13">
      <c r="H207" s="22"/>
      <c r="I207"/>
      <c r="J207"/>
      <c r="K207" s="22"/>
      <c r="L207" s="16"/>
      <c r="M207" s="16"/>
    </row>
    <row r="208" spans="8:13">
      <c r="H208" s="22"/>
      <c r="I208"/>
      <c r="J208"/>
      <c r="K208" s="22"/>
      <c r="L208" s="16"/>
      <c r="M208" s="16"/>
    </row>
    <row r="209" spans="8:13">
      <c r="H209" s="22"/>
      <c r="I209"/>
      <c r="J209"/>
      <c r="K209" s="22"/>
      <c r="L209" s="16"/>
      <c r="M209" s="16"/>
    </row>
    <row r="210" spans="8:13">
      <c r="H210" s="22"/>
      <c r="I210"/>
      <c r="J210"/>
      <c r="K210" s="22"/>
      <c r="L210" s="16"/>
      <c r="M210" s="16"/>
    </row>
    <row r="211" spans="8:13">
      <c r="H211" s="22"/>
      <c r="I211"/>
      <c r="J211"/>
      <c r="K211" s="22"/>
      <c r="L211" s="16"/>
      <c r="M211" s="16"/>
    </row>
    <row r="212" spans="8:13">
      <c r="H212" s="22"/>
      <c r="I212"/>
      <c r="J212"/>
      <c r="K212" s="22"/>
      <c r="L212" s="16"/>
      <c r="M212" s="16"/>
    </row>
    <row r="213" spans="8:13">
      <c r="H213" s="22"/>
      <c r="I213"/>
      <c r="J213"/>
      <c r="K213" s="22"/>
      <c r="L213" s="16"/>
      <c r="M213" s="16"/>
    </row>
    <row r="214" spans="8:13">
      <c r="H214" s="22"/>
      <c r="I214"/>
      <c r="J214"/>
      <c r="K214" s="22"/>
      <c r="L214" s="16"/>
      <c r="M214" s="16"/>
    </row>
    <row r="215" spans="8:13">
      <c r="H215" s="22"/>
      <c r="I215"/>
      <c r="J215"/>
      <c r="K215" s="22"/>
      <c r="L215" s="16"/>
      <c r="M215" s="16"/>
    </row>
    <row r="216" spans="8:13">
      <c r="H216" s="22"/>
      <c r="I216"/>
      <c r="J216"/>
      <c r="K216" s="22"/>
      <c r="L216" s="16"/>
      <c r="M216" s="16"/>
    </row>
    <row r="217" spans="8:13">
      <c r="H217" s="22"/>
      <c r="I217"/>
      <c r="J217"/>
      <c r="K217" s="22"/>
      <c r="L217" s="16"/>
      <c r="M217" s="16"/>
    </row>
    <row r="218" spans="8:13">
      <c r="H218" s="22"/>
      <c r="I218"/>
      <c r="J218"/>
      <c r="K218" s="22"/>
      <c r="L218" s="16"/>
      <c r="M218" s="16"/>
    </row>
    <row r="219" spans="8:13">
      <c r="H219" s="22"/>
      <c r="I219"/>
      <c r="J219"/>
      <c r="K219" s="22"/>
      <c r="L219" s="16"/>
      <c r="M219" s="16"/>
    </row>
    <row r="220" spans="8:13">
      <c r="H220" s="22"/>
      <c r="I220"/>
      <c r="J220"/>
      <c r="K220" s="22"/>
      <c r="L220" s="16"/>
      <c r="M220" s="16"/>
    </row>
    <row r="221" spans="8:13">
      <c r="H221" s="22"/>
      <c r="I221"/>
      <c r="J221"/>
      <c r="K221" s="22"/>
      <c r="L221" s="16"/>
      <c r="M221" s="16"/>
    </row>
    <row r="222" spans="8:13">
      <c r="H222" s="22"/>
      <c r="I222"/>
      <c r="J222"/>
      <c r="K222" s="22"/>
      <c r="L222" s="16"/>
      <c r="M222" s="16"/>
    </row>
    <row r="223" spans="8:13">
      <c r="H223" s="22"/>
      <c r="I223"/>
      <c r="J223"/>
      <c r="K223" s="22"/>
      <c r="L223" s="16"/>
      <c r="M223" s="16"/>
    </row>
    <row r="224" spans="8:13">
      <c r="H224" s="22"/>
      <c r="I224"/>
      <c r="J224"/>
      <c r="K224" s="22"/>
      <c r="L224" s="16"/>
      <c r="M224" s="16"/>
    </row>
    <row r="225" spans="8:13">
      <c r="H225" s="22"/>
      <c r="I225"/>
      <c r="J225"/>
      <c r="K225" s="22"/>
      <c r="L225" s="16"/>
      <c r="M225" s="16"/>
    </row>
    <row r="226" spans="8:13">
      <c r="H226" s="22"/>
      <c r="I226"/>
      <c r="J226"/>
      <c r="K226" s="22"/>
      <c r="L226" s="16"/>
      <c r="M226" s="16"/>
    </row>
    <row r="227" spans="8:13">
      <c r="H227" s="22"/>
      <c r="I227"/>
      <c r="J227"/>
      <c r="K227" s="22"/>
      <c r="L227" s="16"/>
      <c r="M227" s="16"/>
    </row>
    <row r="228" spans="8:13">
      <c r="H228" s="22"/>
      <c r="I228"/>
      <c r="J228"/>
      <c r="K228" s="22"/>
      <c r="L228" s="16"/>
      <c r="M228" s="16"/>
    </row>
    <row r="229" spans="8:13">
      <c r="H229" s="22"/>
      <c r="I229"/>
      <c r="J229"/>
      <c r="K229" s="22"/>
      <c r="L229" s="16"/>
      <c r="M229" s="16"/>
    </row>
    <row r="230" spans="8:13">
      <c r="H230" s="22"/>
      <c r="I230"/>
      <c r="J230"/>
      <c r="K230" s="22"/>
      <c r="L230" s="16"/>
      <c r="M230" s="16"/>
    </row>
    <row r="231" spans="8:13">
      <c r="H231" s="22"/>
      <c r="I231"/>
      <c r="J231"/>
      <c r="K231" s="22"/>
      <c r="L231" s="16"/>
      <c r="M231" s="16"/>
    </row>
    <row r="232" spans="8:13">
      <c r="H232" s="22"/>
      <c r="I232"/>
      <c r="J232"/>
      <c r="K232" s="22"/>
      <c r="L232" s="16"/>
      <c r="M232" s="16"/>
    </row>
    <row r="233" spans="8:13">
      <c r="H233" s="22"/>
      <c r="I233"/>
      <c r="J233"/>
      <c r="K233" s="22"/>
      <c r="L233" s="16"/>
      <c r="M233" s="16"/>
    </row>
    <row r="234" spans="8:13">
      <c r="H234" s="22"/>
      <c r="I234"/>
      <c r="J234"/>
      <c r="K234" s="22"/>
      <c r="L234" s="16"/>
      <c r="M234" s="16"/>
    </row>
    <row r="235" spans="8:13">
      <c r="H235" s="22"/>
      <c r="I235"/>
      <c r="J235"/>
      <c r="K235" s="22"/>
      <c r="L235" s="16"/>
      <c r="M235" s="16"/>
    </row>
    <row r="236" spans="8:13">
      <c r="H236" s="22"/>
      <c r="I236"/>
      <c r="J236"/>
      <c r="K236" s="22"/>
      <c r="L236" s="16"/>
      <c r="M236" s="16"/>
    </row>
    <row r="237" spans="8:13">
      <c r="H237" s="22"/>
      <c r="I237"/>
      <c r="J237"/>
      <c r="K237" s="22"/>
      <c r="L237" s="16"/>
      <c r="M237" s="16"/>
    </row>
    <row r="238" spans="8:13">
      <c r="H238" s="22"/>
      <c r="I238"/>
      <c r="J238"/>
      <c r="K238" s="22"/>
      <c r="L238" s="16"/>
      <c r="M238" s="16"/>
    </row>
    <row r="239" spans="8:13">
      <c r="H239" s="22"/>
      <c r="I239"/>
      <c r="J239"/>
      <c r="K239" s="22"/>
      <c r="L239" s="16"/>
      <c r="M239" s="16"/>
    </row>
    <row r="240" spans="8:13">
      <c r="H240" s="22"/>
      <c r="I240"/>
      <c r="J240"/>
      <c r="K240" s="22"/>
      <c r="L240" s="16"/>
      <c r="M240" s="16"/>
    </row>
    <row r="241" spans="8:13">
      <c r="H241" s="22"/>
      <c r="I241"/>
      <c r="J241"/>
      <c r="K241" s="22"/>
      <c r="L241" s="16"/>
      <c r="M241" s="16"/>
    </row>
    <row r="242" spans="8:13">
      <c r="H242" s="22"/>
      <c r="I242"/>
      <c r="J242"/>
      <c r="K242" s="22"/>
      <c r="L242" s="16"/>
      <c r="M242" s="16"/>
    </row>
    <row r="243" spans="8:13">
      <c r="H243" s="22"/>
      <c r="I243"/>
      <c r="J243"/>
      <c r="K243" s="22"/>
      <c r="L243" s="16"/>
      <c r="M243" s="16"/>
    </row>
    <row r="244" spans="8:13">
      <c r="H244" s="22"/>
      <c r="I244"/>
      <c r="J244"/>
      <c r="K244" s="22"/>
      <c r="L244" s="16"/>
      <c r="M244" s="16"/>
    </row>
    <row r="245" spans="8:13">
      <c r="H245" s="22"/>
      <c r="I245"/>
      <c r="J245"/>
      <c r="K245" s="22"/>
      <c r="L245" s="16"/>
      <c r="M245" s="16"/>
    </row>
    <row r="246" spans="8:13">
      <c r="H246" s="22"/>
      <c r="I246"/>
      <c r="J246"/>
      <c r="K246" s="22"/>
      <c r="L246" s="16"/>
      <c r="M246" s="16"/>
    </row>
    <row r="247" spans="8:13">
      <c r="H247" s="22"/>
      <c r="I247"/>
      <c r="J247"/>
      <c r="K247" s="22"/>
      <c r="L247" s="16"/>
      <c r="M247" s="16"/>
    </row>
    <row r="248" spans="8:13">
      <c r="H248" s="22"/>
      <c r="I248"/>
      <c r="J248"/>
      <c r="K248" s="22"/>
      <c r="L248" s="16"/>
      <c r="M248" s="16"/>
    </row>
    <row r="249" spans="8:13">
      <c r="H249" s="22"/>
      <c r="I249"/>
      <c r="J249"/>
      <c r="K249" s="22"/>
      <c r="L249" s="16"/>
      <c r="M249" s="16"/>
    </row>
    <row r="250" spans="8:13">
      <c r="H250" s="22"/>
      <c r="I250"/>
      <c r="J250"/>
      <c r="K250" s="22"/>
      <c r="L250" s="16"/>
      <c r="M250" s="16"/>
    </row>
    <row r="251" spans="8:13">
      <c r="H251" s="22"/>
      <c r="I251"/>
      <c r="J251"/>
      <c r="K251" s="22"/>
      <c r="L251" s="16"/>
      <c r="M251" s="16"/>
    </row>
    <row r="252" spans="8:13">
      <c r="H252" s="22"/>
      <c r="I252"/>
      <c r="J252"/>
      <c r="K252" s="22"/>
      <c r="L252" s="16"/>
      <c r="M252" s="16"/>
    </row>
    <row r="253" spans="8:13">
      <c r="H253" s="22"/>
      <c r="I253"/>
      <c r="J253"/>
      <c r="K253" s="22"/>
      <c r="L253" s="16"/>
      <c r="M253" s="16"/>
    </row>
    <row r="254" spans="8:13">
      <c r="H254" s="22"/>
      <c r="I254"/>
      <c r="J254"/>
      <c r="K254" s="22"/>
      <c r="L254" s="16"/>
      <c r="M254" s="16"/>
    </row>
    <row r="255" spans="8:13">
      <c r="H255" s="22"/>
      <c r="I255"/>
      <c r="J255"/>
      <c r="K255" s="22"/>
      <c r="L255" s="16"/>
      <c r="M255" s="16"/>
    </row>
    <row r="256" spans="8:13">
      <c r="H256" s="22"/>
      <c r="I256"/>
      <c r="J256"/>
      <c r="K256" s="22"/>
      <c r="L256" s="16"/>
      <c r="M256" s="16"/>
    </row>
    <row r="257" spans="8:13">
      <c r="H257" s="22"/>
      <c r="I257"/>
      <c r="J257"/>
      <c r="K257" s="22"/>
      <c r="L257" s="16"/>
      <c r="M257" s="16"/>
    </row>
    <row r="258" spans="8:13">
      <c r="H258" s="22"/>
      <c r="I258"/>
      <c r="J258"/>
      <c r="K258" s="22"/>
      <c r="L258" s="16"/>
      <c r="M258" s="16"/>
    </row>
    <row r="259" spans="8:13">
      <c r="H259" s="22"/>
      <c r="I259"/>
      <c r="J259"/>
      <c r="K259" s="22"/>
      <c r="L259" s="16"/>
      <c r="M259" s="16"/>
    </row>
    <row r="260" spans="8:13">
      <c r="H260" s="22"/>
      <c r="I260"/>
      <c r="J260"/>
      <c r="K260" s="22"/>
      <c r="L260" s="16"/>
      <c r="M260" s="16"/>
    </row>
    <row r="261" spans="8:13">
      <c r="H261" s="22"/>
      <c r="I261"/>
      <c r="J261"/>
      <c r="K261" s="22"/>
      <c r="L261" s="16"/>
      <c r="M261" s="16"/>
    </row>
    <row r="262" spans="8:13">
      <c r="H262" s="22"/>
      <c r="I262"/>
      <c r="J262"/>
      <c r="K262" s="22"/>
      <c r="L262" s="16"/>
      <c r="M262" s="16"/>
    </row>
    <row r="263" spans="8:13">
      <c r="H263" s="22"/>
      <c r="I263"/>
      <c r="J263"/>
      <c r="K263" s="22"/>
      <c r="L263" s="16"/>
      <c r="M263" s="16"/>
    </row>
    <row r="264" spans="8:13">
      <c r="H264" s="22"/>
      <c r="I264"/>
      <c r="J264"/>
      <c r="K264" s="22"/>
      <c r="L264" s="16"/>
      <c r="M264" s="16"/>
    </row>
    <row r="265" spans="8:13">
      <c r="H265" s="22"/>
      <c r="I265"/>
      <c r="J265"/>
      <c r="K265" s="22"/>
      <c r="L265" s="16"/>
      <c r="M265" s="16"/>
    </row>
    <row r="266" spans="8:13">
      <c r="H266" s="22"/>
      <c r="I266"/>
      <c r="J266"/>
      <c r="K266" s="22"/>
      <c r="L266" s="16"/>
      <c r="M266" s="16"/>
    </row>
    <row r="267" spans="8:13">
      <c r="H267" s="22"/>
      <c r="I267"/>
      <c r="J267"/>
      <c r="K267" s="22"/>
      <c r="L267" s="16"/>
      <c r="M267" s="16"/>
    </row>
    <row r="268" spans="8:13">
      <c r="H268" s="22"/>
      <c r="I268"/>
      <c r="J268"/>
      <c r="K268" s="22"/>
      <c r="L268" s="16"/>
      <c r="M268" s="16"/>
    </row>
    <row r="269" spans="8:13">
      <c r="H269" s="22"/>
      <c r="I269"/>
      <c r="J269"/>
      <c r="K269" s="22"/>
      <c r="L269" s="16"/>
      <c r="M269" s="16"/>
    </row>
    <row r="270" spans="8:13">
      <c r="H270" s="22"/>
      <c r="I270"/>
      <c r="J270"/>
      <c r="K270" s="22"/>
      <c r="L270" s="16"/>
      <c r="M270" s="16"/>
    </row>
    <row r="271" spans="8:13">
      <c r="H271" s="22"/>
      <c r="I271"/>
      <c r="J271"/>
      <c r="K271" s="22"/>
      <c r="L271" s="16"/>
      <c r="M271" s="16"/>
    </row>
    <row r="272" spans="8:13">
      <c r="H272" s="22"/>
      <c r="I272"/>
      <c r="J272"/>
      <c r="K272" s="22"/>
      <c r="L272" s="16"/>
      <c r="M272" s="16"/>
    </row>
    <row r="273" spans="8:13">
      <c r="H273" s="22"/>
      <c r="I273"/>
      <c r="J273"/>
      <c r="K273" s="22"/>
      <c r="L273" s="16"/>
      <c r="M273" s="16"/>
    </row>
    <row r="274" spans="8:13">
      <c r="H274" s="22"/>
      <c r="I274"/>
      <c r="J274"/>
      <c r="K274" s="22"/>
      <c r="L274" s="16"/>
      <c r="M274" s="16"/>
    </row>
    <row r="275" spans="8:13">
      <c r="H275" s="22"/>
      <c r="I275"/>
      <c r="J275"/>
      <c r="K275" s="22"/>
      <c r="L275" s="16"/>
      <c r="M275" s="16"/>
    </row>
    <row r="276" spans="8:13">
      <c r="H276" s="22"/>
      <c r="I276"/>
      <c r="J276"/>
      <c r="K276" s="22"/>
      <c r="L276" s="16"/>
      <c r="M276" s="16"/>
    </row>
    <row r="277" spans="8:13">
      <c r="H277" s="22"/>
      <c r="I277"/>
      <c r="J277"/>
      <c r="K277" s="22"/>
      <c r="L277" s="16"/>
      <c r="M277" s="16"/>
    </row>
    <row r="278" spans="8:13">
      <c r="H278" s="22"/>
      <c r="I278"/>
      <c r="J278"/>
      <c r="K278" s="22"/>
      <c r="L278" s="16"/>
      <c r="M278" s="16"/>
    </row>
    <row r="279" spans="8:13">
      <c r="H279" s="22"/>
      <c r="I279"/>
      <c r="J279"/>
      <c r="K279" s="22"/>
      <c r="L279" s="16"/>
      <c r="M279" s="16"/>
    </row>
    <row r="280" spans="8:13">
      <c r="H280" s="22"/>
      <c r="I280"/>
      <c r="J280"/>
      <c r="K280" s="22"/>
      <c r="L280" s="16"/>
      <c r="M280" s="16"/>
    </row>
    <row r="281" spans="8:13">
      <c r="H281" s="22"/>
      <c r="I281"/>
      <c r="J281"/>
      <c r="K281" s="22"/>
      <c r="L281" s="16"/>
      <c r="M281" s="16"/>
    </row>
    <row r="282" spans="8:13">
      <c r="H282" s="22"/>
      <c r="I282"/>
      <c r="J282"/>
      <c r="K282" s="22"/>
      <c r="L282" s="16"/>
      <c r="M282" s="16"/>
    </row>
    <row r="283" spans="8:13">
      <c r="H283" s="22"/>
      <c r="I283"/>
      <c r="J283"/>
      <c r="K283" s="22"/>
      <c r="L283" s="16"/>
      <c r="M283" s="16"/>
    </row>
    <row r="284" spans="8:13">
      <c r="H284" s="22"/>
      <c r="I284"/>
      <c r="J284"/>
      <c r="K284" s="22"/>
      <c r="L284" s="16"/>
      <c r="M284" s="16"/>
    </row>
    <row r="285" spans="8:13">
      <c r="H285" s="22"/>
      <c r="I285"/>
      <c r="J285"/>
      <c r="K285" s="22"/>
      <c r="L285" s="16"/>
      <c r="M285" s="16"/>
    </row>
    <row r="286" spans="8:13">
      <c r="H286" s="22"/>
      <c r="I286"/>
      <c r="J286"/>
      <c r="K286" s="22"/>
      <c r="L286" s="16"/>
      <c r="M286" s="16"/>
    </row>
    <row r="287" spans="8:13">
      <c r="H287" s="22"/>
      <c r="I287"/>
      <c r="J287"/>
      <c r="K287" s="22"/>
      <c r="L287" s="16"/>
      <c r="M287" s="16"/>
    </row>
    <row r="288" spans="8:13">
      <c r="H288" s="22"/>
      <c r="I288"/>
      <c r="J288"/>
      <c r="K288" s="22"/>
      <c r="L288" s="16"/>
      <c r="M288" s="16"/>
    </row>
    <row r="289" spans="8:13">
      <c r="H289" s="22"/>
      <c r="I289"/>
      <c r="J289"/>
      <c r="K289" s="22"/>
      <c r="L289" s="16"/>
      <c r="M289" s="16"/>
    </row>
    <row r="290" spans="8:13">
      <c r="H290" s="22"/>
      <c r="I290"/>
      <c r="J290"/>
      <c r="K290" s="22"/>
      <c r="L290" s="16"/>
      <c r="M290" s="16"/>
    </row>
    <row r="291" spans="8:13">
      <c r="H291" s="22"/>
      <c r="I291"/>
      <c r="J291"/>
      <c r="K291" s="22"/>
      <c r="L291" s="16"/>
      <c r="M291" s="16"/>
    </row>
    <row r="292" spans="8:13">
      <c r="H292" s="22"/>
      <c r="I292"/>
      <c r="J292"/>
      <c r="K292" s="22"/>
      <c r="L292" s="16"/>
      <c r="M292" s="16"/>
    </row>
    <row r="293" spans="8:13">
      <c r="H293" s="22"/>
      <c r="I293"/>
      <c r="J293"/>
      <c r="K293" s="22"/>
      <c r="L293" s="16"/>
      <c r="M293" s="16"/>
    </row>
    <row r="294" spans="8:13">
      <c r="H294" s="22"/>
      <c r="I294"/>
      <c r="J294"/>
      <c r="K294" s="22"/>
      <c r="L294" s="16"/>
      <c r="M294" s="16"/>
    </row>
    <row r="295" spans="8:13">
      <c r="H295" s="22"/>
      <c r="I295"/>
      <c r="J295"/>
      <c r="K295" s="22"/>
      <c r="L295" s="16"/>
      <c r="M295" s="16"/>
    </row>
    <row r="296" spans="8:13">
      <c r="H296" s="22"/>
      <c r="I296"/>
      <c r="J296"/>
      <c r="K296" s="22"/>
      <c r="L296" s="16"/>
      <c r="M296" s="16"/>
    </row>
    <row r="297" spans="8:13">
      <c r="H297" s="22"/>
      <c r="I297"/>
      <c r="J297"/>
      <c r="K297" s="22"/>
      <c r="L297" s="16"/>
      <c r="M297" s="16"/>
    </row>
    <row r="298" spans="8:13">
      <c r="H298" s="22"/>
      <c r="I298"/>
      <c r="J298"/>
      <c r="K298" s="22"/>
      <c r="L298" s="16"/>
      <c r="M298" s="16"/>
    </row>
    <row r="299" spans="8:13">
      <c r="H299" s="22"/>
      <c r="I299"/>
      <c r="J299"/>
      <c r="K299" s="22"/>
      <c r="L299" s="16"/>
      <c r="M299" s="16"/>
    </row>
    <row r="300" spans="8:13">
      <c r="H300" s="22"/>
      <c r="I300"/>
      <c r="J300"/>
      <c r="K300" s="22"/>
      <c r="L300" s="16"/>
      <c r="M300" s="16"/>
    </row>
    <row r="301" spans="8:13">
      <c r="H301" s="22"/>
      <c r="I301"/>
      <c r="J301"/>
      <c r="K301" s="22"/>
      <c r="L301" s="16"/>
      <c r="M301" s="16"/>
    </row>
    <row r="302" spans="8:13">
      <c r="H302" s="22"/>
      <c r="I302"/>
      <c r="J302"/>
      <c r="K302" s="22"/>
      <c r="L302" s="16"/>
      <c r="M302" s="16"/>
    </row>
    <row r="303" spans="8:13">
      <c r="H303" s="22"/>
      <c r="I303"/>
      <c r="J303"/>
      <c r="K303" s="22"/>
      <c r="L303" s="16"/>
      <c r="M303" s="16"/>
    </row>
    <row r="304" spans="8:13">
      <c r="H304" s="22"/>
      <c r="I304"/>
      <c r="J304"/>
      <c r="K304" s="22"/>
      <c r="L304" s="16"/>
      <c r="M304" s="16"/>
    </row>
    <row r="305" spans="8:13">
      <c r="H305" s="22"/>
      <c r="I305"/>
      <c r="J305"/>
      <c r="K305" s="22"/>
      <c r="L305" s="16"/>
      <c r="M305" s="16"/>
    </row>
    <row r="306" spans="8:13">
      <c r="J306"/>
      <c r="L306" s="16"/>
      <c r="M306" s="16"/>
    </row>
    <row r="307" spans="8:13">
      <c r="J307"/>
      <c r="L307" s="16"/>
      <c r="M307" s="16"/>
    </row>
    <row r="308" spans="8:13">
      <c r="J308"/>
      <c r="L308" s="16"/>
      <c r="M308" s="16"/>
    </row>
    <row r="309" spans="8:13">
      <c r="J309"/>
      <c r="L309" s="16"/>
      <c r="M309" s="16"/>
    </row>
    <row r="310" spans="8:13">
      <c r="J310"/>
      <c r="L310" s="16"/>
      <c r="M310" s="16"/>
    </row>
    <row r="311" spans="8:13">
      <c r="J311"/>
      <c r="L311" s="16"/>
      <c r="M311" s="16"/>
    </row>
    <row r="312" spans="8:13">
      <c r="J312"/>
      <c r="M312" s="16"/>
    </row>
    <row r="313" spans="8:13">
      <c r="J313"/>
      <c r="M313" s="16"/>
    </row>
    <row r="314" spans="8:13">
      <c r="J314"/>
      <c r="M314" s="16"/>
    </row>
    <row r="315" spans="8:13">
      <c r="J315"/>
      <c r="M315" s="16"/>
    </row>
    <row r="316" spans="8:13">
      <c r="J316"/>
      <c r="M316" s="16"/>
    </row>
    <row r="317" spans="8:13">
      <c r="J317"/>
      <c r="M317" s="16"/>
    </row>
    <row r="318" spans="8:13">
      <c r="J318"/>
      <c r="M318" s="16"/>
    </row>
    <row r="319" spans="8:13">
      <c r="J319"/>
      <c r="M319" s="16"/>
    </row>
    <row r="320" spans="8:13">
      <c r="J320"/>
      <c r="M320" s="16"/>
    </row>
    <row r="321" spans="10:13">
      <c r="J321"/>
      <c r="M321" s="16"/>
    </row>
    <row r="322" spans="10:13">
      <c r="J322"/>
      <c r="M322" s="16"/>
    </row>
    <row r="323" spans="10:13">
      <c r="J323"/>
      <c r="M323" s="16"/>
    </row>
    <row r="324" spans="10:13">
      <c r="J324"/>
      <c r="M324" s="16"/>
    </row>
    <row r="325" spans="10:13">
      <c r="J325"/>
      <c r="M325" s="16"/>
    </row>
    <row r="326" spans="10:13">
      <c r="J326"/>
      <c r="M326" s="16"/>
    </row>
    <row r="327" spans="10:13">
      <c r="J327"/>
      <c r="M327" s="16"/>
    </row>
    <row r="328" spans="10:13">
      <c r="J328"/>
      <c r="M328" s="16"/>
    </row>
    <row r="329" spans="10:13">
      <c r="J329"/>
      <c r="M329" s="16"/>
    </row>
    <row r="330" spans="10:13">
      <c r="J330"/>
      <c r="M330" s="16"/>
    </row>
    <row r="331" spans="10:13">
      <c r="J331"/>
      <c r="M331" s="16"/>
    </row>
    <row r="332" spans="10:13">
      <c r="J332"/>
      <c r="M332" s="16"/>
    </row>
    <row r="333" spans="10:13">
      <c r="J333"/>
      <c r="M333" s="16"/>
    </row>
    <row r="334" spans="10:13">
      <c r="J334"/>
      <c r="M334" s="16"/>
    </row>
    <row r="335" spans="10:13">
      <c r="J335"/>
      <c r="M335" s="16"/>
    </row>
    <row r="336" spans="10:13">
      <c r="J336"/>
      <c r="M336" s="16"/>
    </row>
    <row r="337" spans="10:13">
      <c r="J337"/>
      <c r="M337" s="16"/>
    </row>
    <row r="338" spans="10:13">
      <c r="J338"/>
      <c r="M338" s="16"/>
    </row>
    <row r="339" spans="10:13">
      <c r="J339"/>
      <c r="M339" s="16"/>
    </row>
    <row r="340" spans="10:13">
      <c r="J340"/>
      <c r="M340" s="16"/>
    </row>
    <row r="341" spans="10:13">
      <c r="J341"/>
      <c r="M341" s="16"/>
    </row>
    <row r="342" spans="10:13">
      <c r="J342"/>
      <c r="M342" s="16"/>
    </row>
    <row r="343" spans="10:13">
      <c r="J343"/>
      <c r="M343" s="16"/>
    </row>
    <row r="344" spans="10:13">
      <c r="J344"/>
      <c r="M344" s="16"/>
    </row>
    <row r="345" spans="10:13">
      <c r="J345"/>
      <c r="M345" s="16"/>
    </row>
    <row r="346" spans="10:13">
      <c r="J346"/>
      <c r="M346" s="16"/>
    </row>
    <row r="347" spans="10:13">
      <c r="J347"/>
      <c r="M347" s="16"/>
    </row>
    <row r="348" spans="10:13">
      <c r="J348"/>
      <c r="M348" s="16"/>
    </row>
    <row r="349" spans="10:13">
      <c r="J349"/>
      <c r="M349" s="16"/>
    </row>
    <row r="350" spans="10:13">
      <c r="J350"/>
      <c r="M350" s="16"/>
    </row>
    <row r="351" spans="10:13">
      <c r="J351"/>
      <c r="M351" s="16"/>
    </row>
    <row r="352" spans="10:13">
      <c r="J352"/>
      <c r="M352" s="16"/>
    </row>
    <row r="353" spans="10:13">
      <c r="J353"/>
      <c r="M353" s="16"/>
    </row>
    <row r="354" spans="10:13">
      <c r="J354"/>
      <c r="M354" s="16"/>
    </row>
    <row r="355" spans="10:13">
      <c r="J355"/>
      <c r="M355" s="16"/>
    </row>
    <row r="356" spans="10:13">
      <c r="J356"/>
      <c r="M356" s="16"/>
    </row>
    <row r="357" spans="10:13">
      <c r="J357"/>
      <c r="M357" s="16"/>
    </row>
    <row r="358" spans="10:13">
      <c r="J358"/>
      <c r="M358" s="16"/>
    </row>
    <row r="359" spans="10:13">
      <c r="J359"/>
      <c r="M359" s="16"/>
    </row>
    <row r="360" spans="10:13">
      <c r="J360"/>
      <c r="M360" s="16"/>
    </row>
    <row r="361" spans="10:13">
      <c r="J361"/>
      <c r="M361" s="16"/>
    </row>
    <row r="362" spans="10:13">
      <c r="J362"/>
      <c r="M362" s="16"/>
    </row>
    <row r="363" spans="10:13">
      <c r="J363"/>
      <c r="M363" s="16"/>
    </row>
    <row r="364" spans="10:13">
      <c r="J364"/>
      <c r="M364" s="16"/>
    </row>
    <row r="365" spans="10:13">
      <c r="J365"/>
      <c r="M365" s="16"/>
    </row>
    <row r="366" spans="10:13">
      <c r="J366"/>
      <c r="M366" s="16"/>
    </row>
    <row r="367" spans="10:13">
      <c r="J367"/>
      <c r="M367" s="16"/>
    </row>
    <row r="368" spans="10:13">
      <c r="J368"/>
      <c r="M368" s="16"/>
    </row>
    <row r="369" spans="10:13">
      <c r="J369"/>
      <c r="M369" s="16"/>
    </row>
    <row r="370" spans="10:13">
      <c r="J370"/>
      <c r="M370" s="16"/>
    </row>
    <row r="371" spans="10:13">
      <c r="J371"/>
      <c r="M371" s="16"/>
    </row>
    <row r="372" spans="10:13">
      <c r="J372"/>
      <c r="M372" s="16"/>
    </row>
    <row r="373" spans="10:13">
      <c r="J373"/>
      <c r="M373" s="16"/>
    </row>
    <row r="374" spans="10:13">
      <c r="J374"/>
      <c r="M374" s="16"/>
    </row>
    <row r="375" spans="10:13">
      <c r="J375"/>
      <c r="M375" s="16"/>
    </row>
    <row r="376" spans="10:13">
      <c r="J376"/>
      <c r="M376" s="16"/>
    </row>
    <row r="377" spans="10:13">
      <c r="J377"/>
      <c r="M377" s="16"/>
    </row>
    <row r="378" spans="10:13">
      <c r="J378"/>
      <c r="M378" s="16"/>
    </row>
    <row r="379" spans="10:13">
      <c r="J379"/>
      <c r="M379" s="16"/>
    </row>
    <row r="380" spans="10:13">
      <c r="J380"/>
      <c r="M380" s="16"/>
    </row>
    <row r="381" spans="10:13">
      <c r="J381"/>
      <c r="M381" s="16"/>
    </row>
    <row r="382" spans="10:13">
      <c r="J382"/>
      <c r="M382" s="16"/>
    </row>
    <row r="383" spans="10:13">
      <c r="J383"/>
      <c r="M383" s="16"/>
    </row>
    <row r="384" spans="10:13">
      <c r="J384"/>
      <c r="M384" s="16"/>
    </row>
    <row r="385" spans="10:13">
      <c r="J385"/>
      <c r="M385" s="16"/>
    </row>
    <row r="386" spans="10:13">
      <c r="J386"/>
      <c r="M386" s="16"/>
    </row>
    <row r="387" spans="10:13">
      <c r="J387"/>
      <c r="M387" s="16"/>
    </row>
    <row r="388" spans="10:13">
      <c r="J388"/>
      <c r="M388" s="16"/>
    </row>
    <row r="389" spans="10:13">
      <c r="J389"/>
      <c r="M389" s="16"/>
    </row>
    <row r="390" spans="10:13">
      <c r="J390"/>
      <c r="M390" s="16"/>
    </row>
    <row r="391" spans="10:13">
      <c r="J391"/>
      <c r="M391" s="16"/>
    </row>
    <row r="392" spans="10:13">
      <c r="J392"/>
      <c r="M392" s="16"/>
    </row>
    <row r="393" spans="10:13">
      <c r="J393"/>
      <c r="M393" s="16"/>
    </row>
    <row r="394" spans="10:13">
      <c r="J394"/>
      <c r="M394" s="16"/>
    </row>
    <row r="395" spans="10:13">
      <c r="J395"/>
      <c r="M395" s="16"/>
    </row>
    <row r="396" spans="10:13">
      <c r="J396"/>
      <c r="M396" s="16"/>
    </row>
    <row r="397" spans="10:13">
      <c r="J397"/>
      <c r="M397" s="16"/>
    </row>
    <row r="398" spans="10:13">
      <c r="J398"/>
      <c r="M398" s="16"/>
    </row>
    <row r="399" spans="10:13">
      <c r="J399"/>
      <c r="M399" s="16"/>
    </row>
    <row r="400" spans="10:13">
      <c r="J400"/>
      <c r="M400" s="16"/>
    </row>
    <row r="401" spans="10:13">
      <c r="J401"/>
      <c r="M401" s="16"/>
    </row>
    <row r="402" spans="10:13">
      <c r="J402"/>
      <c r="M402" s="16"/>
    </row>
    <row r="403" spans="10:13">
      <c r="J403"/>
      <c r="M403" s="16"/>
    </row>
    <row r="404" spans="10:13">
      <c r="J404"/>
      <c r="M404" s="16"/>
    </row>
    <row r="405" spans="10:13">
      <c r="J405"/>
      <c r="M405" s="16"/>
    </row>
    <row r="406" spans="10:13">
      <c r="J406"/>
      <c r="M406" s="16"/>
    </row>
    <row r="407" spans="10:13">
      <c r="J407"/>
      <c r="M407" s="16"/>
    </row>
    <row r="408" spans="10:13">
      <c r="J408"/>
      <c r="M408" s="16"/>
    </row>
    <row r="409" spans="10:13">
      <c r="J409"/>
      <c r="M409" s="16"/>
    </row>
    <row r="410" spans="10:13">
      <c r="J410"/>
      <c r="M410" s="16"/>
    </row>
    <row r="411" spans="10:13">
      <c r="J411"/>
      <c r="M411" s="16"/>
    </row>
    <row r="412" spans="10:13">
      <c r="J412"/>
      <c r="M412" s="16"/>
    </row>
    <row r="413" spans="10:13">
      <c r="J413"/>
      <c r="M413" s="16"/>
    </row>
    <row r="414" spans="10:13">
      <c r="J414"/>
      <c r="M414" s="16"/>
    </row>
    <row r="415" spans="10:13">
      <c r="J415"/>
      <c r="M415" s="16"/>
    </row>
    <row r="416" spans="10:13">
      <c r="J416"/>
      <c r="M416" s="16"/>
    </row>
    <row r="417" spans="10:13">
      <c r="J417"/>
      <c r="M417" s="16"/>
    </row>
    <row r="418" spans="10:13">
      <c r="J418"/>
      <c r="M418" s="16"/>
    </row>
    <row r="419" spans="10:13">
      <c r="J419"/>
      <c r="M419" s="16"/>
    </row>
    <row r="420" spans="10:13">
      <c r="J420"/>
      <c r="M420" s="16"/>
    </row>
    <row r="421" spans="10:13">
      <c r="J421"/>
      <c r="M421" s="16"/>
    </row>
    <row r="422" spans="10:13">
      <c r="J422"/>
      <c r="M422" s="16"/>
    </row>
    <row r="423" spans="10:13">
      <c r="J423"/>
      <c r="M423" s="16"/>
    </row>
    <row r="424" spans="10:13">
      <c r="J424"/>
      <c r="M424" s="16"/>
    </row>
    <row r="425" spans="10:13">
      <c r="J425"/>
      <c r="M425" s="16"/>
    </row>
    <row r="426" spans="10:13">
      <c r="J426"/>
      <c r="M426" s="16"/>
    </row>
    <row r="427" spans="10:13">
      <c r="J427"/>
      <c r="M427" s="16"/>
    </row>
    <row r="428" spans="10:13">
      <c r="J428"/>
      <c r="M428" s="16"/>
    </row>
    <row r="429" spans="10:13">
      <c r="J429"/>
      <c r="M429" s="16"/>
    </row>
    <row r="430" spans="10:13">
      <c r="J430"/>
      <c r="M430" s="16"/>
    </row>
    <row r="431" spans="10:13">
      <c r="J431"/>
      <c r="M431" s="16"/>
    </row>
    <row r="432" spans="10:13">
      <c r="J432"/>
      <c r="M432" s="16"/>
    </row>
    <row r="433" spans="10:13">
      <c r="J433"/>
      <c r="M433" s="16"/>
    </row>
    <row r="434" spans="10:13">
      <c r="J434"/>
      <c r="M434" s="16"/>
    </row>
    <row r="435" spans="10:13">
      <c r="J435"/>
      <c r="M435" s="16"/>
    </row>
    <row r="436" spans="10:13">
      <c r="J436"/>
      <c r="M436" s="16"/>
    </row>
    <row r="437" spans="10:13">
      <c r="J437"/>
      <c r="M437" s="16"/>
    </row>
    <row r="438" spans="10:13">
      <c r="J438"/>
      <c r="M438" s="16"/>
    </row>
    <row r="439" spans="10:13">
      <c r="J439"/>
      <c r="M439" s="16"/>
    </row>
    <row r="440" spans="10:13">
      <c r="J440"/>
      <c r="M440" s="16"/>
    </row>
    <row r="441" spans="10:13">
      <c r="J441"/>
      <c r="M441" s="16"/>
    </row>
    <row r="442" spans="10:13">
      <c r="J442"/>
      <c r="M442" s="16"/>
    </row>
    <row r="443" spans="10:13">
      <c r="J443"/>
      <c r="M443" s="16"/>
    </row>
    <row r="444" spans="10:13">
      <c r="J444"/>
      <c r="M444" s="16"/>
    </row>
    <row r="445" spans="10:13">
      <c r="J445"/>
      <c r="M445" s="16"/>
    </row>
    <row r="446" spans="10:13">
      <c r="J446"/>
      <c r="M446" s="16"/>
    </row>
    <row r="447" spans="10:13">
      <c r="J447"/>
      <c r="M447" s="16"/>
    </row>
    <row r="448" spans="10:13">
      <c r="J448"/>
      <c r="M448" s="16"/>
    </row>
    <row r="449" spans="10:13">
      <c r="J449"/>
      <c r="M449" s="16"/>
    </row>
    <row r="450" spans="10:13">
      <c r="J450"/>
      <c r="M450" s="16"/>
    </row>
    <row r="451" spans="10:13">
      <c r="J451"/>
      <c r="M451" s="16"/>
    </row>
    <row r="452" spans="10:13">
      <c r="J452"/>
      <c r="M452" s="16"/>
    </row>
    <row r="453" spans="10:13">
      <c r="J453"/>
      <c r="M453" s="16"/>
    </row>
    <row r="454" spans="10:13">
      <c r="J454"/>
      <c r="M454" s="16"/>
    </row>
    <row r="455" spans="10:13">
      <c r="J455"/>
      <c r="M455" s="16"/>
    </row>
    <row r="456" spans="10:13">
      <c r="J456"/>
      <c r="M456" s="16"/>
    </row>
    <row r="457" spans="10:13">
      <c r="J457"/>
      <c r="M457" s="16"/>
    </row>
    <row r="458" spans="10:13">
      <c r="J458"/>
      <c r="M458" s="16"/>
    </row>
    <row r="459" spans="10:13">
      <c r="J459"/>
      <c r="M459" s="16"/>
    </row>
    <row r="460" spans="10:13">
      <c r="J460"/>
      <c r="M460" s="16"/>
    </row>
    <row r="461" spans="10:13">
      <c r="J461"/>
      <c r="M461" s="16"/>
    </row>
    <row r="462" spans="10:13">
      <c r="J462"/>
      <c r="M462" s="16"/>
    </row>
    <row r="463" spans="10:13">
      <c r="J463"/>
      <c r="M463" s="16"/>
    </row>
    <row r="464" spans="10:13">
      <c r="J464"/>
      <c r="M464" s="16"/>
    </row>
    <row r="465" spans="10:13">
      <c r="J465"/>
      <c r="M465" s="16"/>
    </row>
    <row r="466" spans="10:13">
      <c r="J466"/>
      <c r="M466" s="16"/>
    </row>
    <row r="467" spans="10:13">
      <c r="J467"/>
      <c r="M467" s="16"/>
    </row>
    <row r="468" spans="10:13">
      <c r="J468"/>
      <c r="M468" s="16"/>
    </row>
    <row r="469" spans="10:13">
      <c r="J469"/>
      <c r="M469" s="16"/>
    </row>
    <row r="470" spans="10:13">
      <c r="J470"/>
      <c r="M470" s="16"/>
    </row>
    <row r="471" spans="10:13">
      <c r="J471"/>
      <c r="M471" s="16"/>
    </row>
    <row r="472" spans="10:13">
      <c r="J472"/>
      <c r="M472" s="16"/>
    </row>
    <row r="473" spans="10:13">
      <c r="J473"/>
      <c r="M473" s="16"/>
    </row>
    <row r="474" spans="10:13">
      <c r="J474"/>
      <c r="M474" s="16"/>
    </row>
    <row r="475" spans="10:13">
      <c r="J475"/>
      <c r="M475" s="16"/>
    </row>
    <row r="476" spans="10:13">
      <c r="J476"/>
      <c r="M476" s="16"/>
    </row>
    <row r="477" spans="10:13">
      <c r="J477"/>
      <c r="M477" s="16"/>
    </row>
    <row r="478" spans="10:13">
      <c r="J478"/>
      <c r="M478" s="16"/>
    </row>
    <row r="479" spans="10:13">
      <c r="J479"/>
      <c r="M479" s="16"/>
    </row>
    <row r="480" spans="10:13">
      <c r="J480"/>
      <c r="M480" s="16"/>
    </row>
    <row r="481" spans="10:13">
      <c r="J481"/>
      <c r="M481" s="16"/>
    </row>
    <row r="482" spans="10:13">
      <c r="J482"/>
      <c r="M482" s="16"/>
    </row>
    <row r="483" spans="10:13">
      <c r="J483"/>
      <c r="M483" s="16"/>
    </row>
    <row r="484" spans="10:13">
      <c r="J484"/>
      <c r="M484" s="16"/>
    </row>
    <row r="485" spans="10:13">
      <c r="J485"/>
      <c r="M485" s="16"/>
    </row>
    <row r="486" spans="10:13">
      <c r="J486"/>
      <c r="M486" s="16"/>
    </row>
    <row r="487" spans="10:13">
      <c r="J487"/>
      <c r="M487" s="16"/>
    </row>
    <row r="488" spans="10:13">
      <c r="J488"/>
      <c r="M488" s="16"/>
    </row>
    <row r="489" spans="10:13">
      <c r="J489"/>
      <c r="M489" s="16"/>
    </row>
    <row r="490" spans="10:13">
      <c r="J490"/>
      <c r="M490" s="16"/>
    </row>
    <row r="491" spans="10:13">
      <c r="J491"/>
      <c r="M491" s="16"/>
    </row>
    <row r="492" spans="10:13">
      <c r="J492"/>
      <c r="M492" s="16"/>
    </row>
    <row r="493" spans="10:13">
      <c r="J493"/>
      <c r="M493" s="16"/>
    </row>
    <row r="494" spans="10:13">
      <c r="J494"/>
      <c r="M494" s="16"/>
    </row>
    <row r="495" spans="10:13">
      <c r="J495"/>
      <c r="M495" s="16"/>
    </row>
    <row r="496" spans="10:13">
      <c r="J496"/>
      <c r="M496" s="16"/>
    </row>
    <row r="497" spans="10:13">
      <c r="J497"/>
      <c r="M497" s="16"/>
    </row>
    <row r="498" spans="10:13">
      <c r="J498"/>
      <c r="M498" s="16"/>
    </row>
    <row r="499" spans="10:13">
      <c r="J499"/>
      <c r="M499" s="16"/>
    </row>
    <row r="500" spans="10:13">
      <c r="J500"/>
      <c r="M500" s="16"/>
    </row>
    <row r="501" spans="10:13">
      <c r="J501"/>
      <c r="M501" s="16"/>
    </row>
    <row r="502" spans="10:13">
      <c r="J502"/>
      <c r="M502" s="16"/>
    </row>
    <row r="503" spans="10:13">
      <c r="J503"/>
      <c r="M503" s="16"/>
    </row>
    <row r="504" spans="10:13">
      <c r="J504"/>
      <c r="M504" s="16"/>
    </row>
    <row r="505" spans="10:13">
      <c r="J505"/>
      <c r="M505" s="16"/>
    </row>
    <row r="506" spans="10:13">
      <c r="J506"/>
      <c r="M506" s="16"/>
    </row>
    <row r="507" spans="10:13">
      <c r="J507"/>
      <c r="M507" s="16"/>
    </row>
    <row r="508" spans="10:13">
      <c r="J508"/>
      <c r="M508" s="16"/>
    </row>
    <row r="509" spans="10:13">
      <c r="J509"/>
      <c r="M509" s="16"/>
    </row>
    <row r="510" spans="10:13">
      <c r="J510"/>
      <c r="M510" s="16"/>
    </row>
    <row r="511" spans="10:13">
      <c r="J511"/>
      <c r="M511" s="16"/>
    </row>
    <row r="512" spans="10:13">
      <c r="J512"/>
      <c r="M512" s="16"/>
    </row>
    <row r="513" spans="10:13">
      <c r="J513"/>
      <c r="M513" s="16"/>
    </row>
    <row r="514" spans="10:13">
      <c r="J514"/>
      <c r="M514" s="16"/>
    </row>
    <row r="515" spans="10:13">
      <c r="J515"/>
      <c r="M515" s="16"/>
    </row>
    <row r="516" spans="10:13">
      <c r="J516"/>
      <c r="M516" s="16"/>
    </row>
    <row r="517" spans="10:13">
      <c r="J517"/>
      <c r="M517" s="16"/>
    </row>
    <row r="518" spans="10:13">
      <c r="J518"/>
      <c r="M518" s="16"/>
    </row>
    <row r="519" spans="10:13">
      <c r="J519"/>
      <c r="M519" s="16"/>
    </row>
    <row r="520" spans="10:13">
      <c r="J520"/>
      <c r="M520" s="16"/>
    </row>
    <row r="521" spans="10:13">
      <c r="J521"/>
      <c r="M521" s="16"/>
    </row>
    <row r="522" spans="10:13">
      <c r="J522"/>
      <c r="M522" s="16"/>
    </row>
    <row r="523" spans="10:13">
      <c r="J523"/>
      <c r="M523" s="16"/>
    </row>
    <row r="524" spans="10:13">
      <c r="J524"/>
      <c r="M524" s="16"/>
    </row>
    <row r="525" spans="10:13">
      <c r="J525"/>
      <c r="M525" s="16"/>
    </row>
    <row r="526" spans="10:13">
      <c r="J526"/>
      <c r="M526" s="16"/>
    </row>
    <row r="527" spans="10:13">
      <c r="J527"/>
      <c r="M527" s="16"/>
    </row>
    <row r="528" spans="10:13">
      <c r="J528"/>
      <c r="M528" s="16"/>
    </row>
    <row r="529" spans="10:13">
      <c r="J529"/>
      <c r="M529" s="16"/>
    </row>
    <row r="530" spans="10:13">
      <c r="J530"/>
      <c r="M530" s="16"/>
    </row>
    <row r="531" spans="10:13">
      <c r="J531"/>
      <c r="M531" s="16"/>
    </row>
    <row r="532" spans="10:13">
      <c r="J532"/>
      <c r="M532" s="16"/>
    </row>
    <row r="533" spans="10:13">
      <c r="J533"/>
      <c r="M533" s="16"/>
    </row>
    <row r="534" spans="10:13">
      <c r="J534"/>
      <c r="M534" s="16"/>
    </row>
    <row r="535" spans="10:13">
      <c r="J535"/>
      <c r="M535" s="16"/>
    </row>
    <row r="536" spans="10:13">
      <c r="J536"/>
      <c r="M536" s="16"/>
    </row>
    <row r="537" spans="10:13">
      <c r="J537"/>
      <c r="M537" s="16"/>
    </row>
    <row r="538" spans="10:13">
      <c r="J538"/>
      <c r="M538" s="16"/>
    </row>
    <row r="539" spans="10:13">
      <c r="J539"/>
      <c r="M539" s="16"/>
    </row>
    <row r="540" spans="10:13">
      <c r="J540"/>
      <c r="M540" s="16"/>
    </row>
    <row r="541" spans="10:13">
      <c r="J541"/>
      <c r="M541" s="16"/>
    </row>
    <row r="542" spans="10:13">
      <c r="J542"/>
      <c r="M542" s="16"/>
    </row>
    <row r="543" spans="10:13">
      <c r="J543"/>
      <c r="M543" s="16"/>
    </row>
    <row r="544" spans="10:13">
      <c r="J544"/>
      <c r="M544" s="16"/>
    </row>
    <row r="545" spans="10:13">
      <c r="J545"/>
      <c r="M545" s="16"/>
    </row>
    <row r="546" spans="10:13">
      <c r="J546"/>
      <c r="M546" s="16"/>
    </row>
    <row r="547" spans="10:13">
      <c r="J547"/>
      <c r="M547" s="16"/>
    </row>
    <row r="548" spans="10:13">
      <c r="J548"/>
      <c r="M548" s="16"/>
    </row>
    <row r="549" spans="10:13">
      <c r="J549"/>
      <c r="M549" s="16"/>
    </row>
    <row r="550" spans="10:13">
      <c r="J550"/>
      <c r="M550" s="16"/>
    </row>
    <row r="551" spans="10:13">
      <c r="J551"/>
      <c r="M551" s="16"/>
    </row>
    <row r="552" spans="10:13">
      <c r="J552"/>
      <c r="M552" s="16"/>
    </row>
    <row r="553" spans="10:13">
      <c r="J553"/>
      <c r="M553" s="16"/>
    </row>
    <row r="554" spans="10:13">
      <c r="J554"/>
      <c r="M554" s="16"/>
    </row>
    <row r="555" spans="10:13">
      <c r="J555"/>
      <c r="M555" s="16"/>
    </row>
    <row r="556" spans="10:13">
      <c r="J556"/>
      <c r="M556" s="16"/>
    </row>
    <row r="557" spans="10:13">
      <c r="J557"/>
      <c r="M557" s="16"/>
    </row>
    <row r="558" spans="10:13">
      <c r="J558"/>
      <c r="M558" s="16"/>
    </row>
    <row r="559" spans="10:13">
      <c r="J559"/>
      <c r="M559" s="16"/>
    </row>
    <row r="560" spans="10:13">
      <c r="J560"/>
      <c r="M560" s="16"/>
    </row>
    <row r="561" spans="10:13">
      <c r="J561"/>
      <c r="M561" s="16"/>
    </row>
    <row r="562" spans="10:13">
      <c r="J562"/>
      <c r="M562" s="16"/>
    </row>
    <row r="563" spans="10:13">
      <c r="J563"/>
      <c r="M563" s="16"/>
    </row>
    <row r="564" spans="10:13">
      <c r="J564"/>
      <c r="M564" s="16"/>
    </row>
    <row r="565" spans="10:13">
      <c r="J565"/>
      <c r="M565" s="16"/>
    </row>
    <row r="566" spans="10:13">
      <c r="J566"/>
      <c r="M566" s="16"/>
    </row>
    <row r="567" spans="10:13">
      <c r="J567"/>
      <c r="M567" s="16"/>
    </row>
    <row r="568" spans="10:13">
      <c r="J568"/>
      <c r="M568" s="16"/>
    </row>
    <row r="569" spans="10:13">
      <c r="J569"/>
      <c r="M569" s="16"/>
    </row>
    <row r="570" spans="10:13">
      <c r="J570"/>
      <c r="M570" s="16"/>
    </row>
    <row r="571" spans="10:13">
      <c r="J571"/>
      <c r="M571" s="16"/>
    </row>
    <row r="572" spans="10:13">
      <c r="J572"/>
      <c r="M572" s="16"/>
    </row>
    <row r="573" spans="10:13">
      <c r="J573"/>
      <c r="M573" s="16"/>
    </row>
    <row r="574" spans="10:13">
      <c r="J574"/>
      <c r="M574" s="16"/>
    </row>
    <row r="575" spans="10:13">
      <c r="J575"/>
      <c r="M575" s="16"/>
    </row>
    <row r="576" spans="10:13">
      <c r="J576"/>
      <c r="M576" s="16"/>
    </row>
    <row r="577" spans="10:13">
      <c r="J577"/>
      <c r="M577" s="16"/>
    </row>
    <row r="578" spans="10:13">
      <c r="J578"/>
      <c r="M578" s="16"/>
    </row>
    <row r="579" spans="10:13">
      <c r="J579"/>
      <c r="M579" s="16"/>
    </row>
    <row r="580" spans="10:13">
      <c r="J580"/>
      <c r="M580" s="16"/>
    </row>
    <row r="581" spans="10:13">
      <c r="J581"/>
      <c r="M581" s="16"/>
    </row>
    <row r="582" spans="10:13">
      <c r="J582"/>
      <c r="M582" s="16"/>
    </row>
    <row r="583" spans="10:13">
      <c r="J583"/>
      <c r="M583" s="16"/>
    </row>
    <row r="584" spans="10:13">
      <c r="J584"/>
      <c r="M584" s="16"/>
    </row>
    <row r="585" spans="10:13">
      <c r="J585"/>
      <c r="M585" s="16"/>
    </row>
    <row r="586" spans="10:13">
      <c r="J586"/>
      <c r="M586" s="16"/>
    </row>
    <row r="587" spans="10:13">
      <c r="J587"/>
      <c r="M587" s="16"/>
    </row>
    <row r="588" spans="10:13">
      <c r="J588"/>
      <c r="M588" s="16"/>
    </row>
    <row r="589" spans="10:13">
      <c r="J589"/>
      <c r="M589" s="16"/>
    </row>
    <row r="590" spans="10:13">
      <c r="J590"/>
      <c r="M590" s="16"/>
    </row>
    <row r="591" spans="10:13">
      <c r="J591"/>
      <c r="M591" s="16"/>
    </row>
    <row r="592" spans="10:13">
      <c r="J592"/>
      <c r="M592" s="16"/>
    </row>
    <row r="593" spans="10:13">
      <c r="J593"/>
      <c r="M593" s="16"/>
    </row>
    <row r="594" spans="10:13">
      <c r="J594"/>
      <c r="M594" s="16"/>
    </row>
    <row r="595" spans="10:13">
      <c r="J595"/>
      <c r="M595" s="16"/>
    </row>
    <row r="596" spans="10:13">
      <c r="J596"/>
      <c r="M596" s="16"/>
    </row>
    <row r="597" spans="10:13">
      <c r="J597"/>
      <c r="M597" s="16"/>
    </row>
    <row r="598" spans="10:13">
      <c r="J598"/>
      <c r="M598" s="16"/>
    </row>
    <row r="599" spans="10:13">
      <c r="J599"/>
      <c r="M599" s="16"/>
    </row>
    <row r="600" spans="10:13">
      <c r="J600"/>
      <c r="M600" s="16"/>
    </row>
    <row r="601" spans="10:13">
      <c r="J601"/>
      <c r="M601" s="16"/>
    </row>
    <row r="602" spans="10:13">
      <c r="J602"/>
      <c r="M602" s="16"/>
    </row>
    <row r="603" spans="10:13">
      <c r="J603"/>
      <c r="M603" s="16"/>
    </row>
    <row r="604" spans="10:13">
      <c r="J604"/>
      <c r="M604" s="16"/>
    </row>
    <row r="605" spans="10:13">
      <c r="J605"/>
      <c r="M605" s="16"/>
    </row>
    <row r="606" spans="10:13">
      <c r="J606"/>
      <c r="M606" s="16"/>
    </row>
    <row r="607" spans="10:13">
      <c r="J607"/>
      <c r="M607" s="16"/>
    </row>
    <row r="608" spans="10:13">
      <c r="J608"/>
      <c r="M608" s="16"/>
    </row>
    <row r="609" spans="10:13">
      <c r="J609"/>
      <c r="M609" s="16"/>
    </row>
    <row r="610" spans="10:13">
      <c r="J610"/>
      <c r="M610" s="16"/>
    </row>
    <row r="611" spans="10:13">
      <c r="J611"/>
      <c r="M611" s="16"/>
    </row>
    <row r="612" spans="10:13">
      <c r="J612"/>
      <c r="M612" s="16"/>
    </row>
    <row r="613" spans="10:13">
      <c r="J613"/>
      <c r="M613" s="16"/>
    </row>
    <row r="614" spans="10:13">
      <c r="J614"/>
      <c r="M614" s="16"/>
    </row>
    <row r="615" spans="10:13">
      <c r="J615"/>
      <c r="M615" s="16"/>
    </row>
    <row r="616" spans="10:13">
      <c r="J616"/>
      <c r="M616" s="16"/>
    </row>
    <row r="617" spans="10:13">
      <c r="J617"/>
      <c r="M617" s="16"/>
    </row>
    <row r="618" spans="10:13">
      <c r="J618"/>
      <c r="M618" s="16"/>
    </row>
    <row r="619" spans="10:13">
      <c r="J619"/>
      <c r="M619" s="16"/>
    </row>
    <row r="620" spans="10:13">
      <c r="J620"/>
      <c r="M620" s="16"/>
    </row>
    <row r="621" spans="10:13">
      <c r="J621"/>
      <c r="M621" s="16"/>
    </row>
    <row r="622" spans="10:13">
      <c r="J622"/>
      <c r="M622" s="16"/>
    </row>
    <row r="623" spans="10:13">
      <c r="J623"/>
      <c r="M623" s="16"/>
    </row>
    <row r="624" spans="10:13">
      <c r="J624"/>
      <c r="M624" s="16"/>
    </row>
    <row r="625" spans="10:13">
      <c r="J625"/>
      <c r="M625" s="16"/>
    </row>
    <row r="626" spans="10:13">
      <c r="J626"/>
      <c r="M626" s="16"/>
    </row>
    <row r="627" spans="10:13">
      <c r="J627"/>
      <c r="M627" s="16"/>
    </row>
    <row r="628" spans="10:13">
      <c r="J628"/>
      <c r="M628" s="16"/>
    </row>
    <row r="629" spans="10:13">
      <c r="J629"/>
      <c r="M629" s="16"/>
    </row>
    <row r="630" spans="10:13">
      <c r="J630"/>
      <c r="M630" s="16"/>
    </row>
    <row r="631" spans="10:13">
      <c r="J631"/>
      <c r="M631" s="16"/>
    </row>
    <row r="632" spans="10:13">
      <c r="J632"/>
      <c r="M632" s="16"/>
    </row>
    <row r="633" spans="10:13">
      <c r="J633"/>
      <c r="M633" s="16"/>
    </row>
    <row r="634" spans="10:13">
      <c r="J634"/>
      <c r="M634" s="16"/>
    </row>
    <row r="635" spans="10:13">
      <c r="J635"/>
      <c r="M635" s="16"/>
    </row>
    <row r="636" spans="10:13">
      <c r="J636"/>
      <c r="M636" s="16"/>
    </row>
    <row r="637" spans="10:13">
      <c r="J637"/>
      <c r="M637" s="16"/>
    </row>
    <row r="638" spans="10:13">
      <c r="J638"/>
      <c r="M638" s="16"/>
    </row>
    <row r="639" spans="10:13">
      <c r="J639"/>
      <c r="M639" s="16"/>
    </row>
    <row r="640" spans="10:13">
      <c r="J640"/>
      <c r="M640" s="16"/>
    </row>
    <row r="641" spans="10:13">
      <c r="J641"/>
      <c r="M641" s="16"/>
    </row>
    <row r="642" spans="10:13">
      <c r="J642"/>
      <c r="M642" s="16"/>
    </row>
    <row r="643" spans="10:13">
      <c r="J643"/>
      <c r="M643" s="16"/>
    </row>
    <row r="644" spans="10:13">
      <c r="J644"/>
      <c r="M644" s="16"/>
    </row>
    <row r="645" spans="10:13">
      <c r="J645"/>
      <c r="M645" s="16"/>
    </row>
    <row r="646" spans="10:13">
      <c r="J646"/>
      <c r="M646" s="16"/>
    </row>
    <row r="647" spans="10:13">
      <c r="J647"/>
      <c r="M647" s="16"/>
    </row>
    <row r="648" spans="10:13">
      <c r="J648"/>
      <c r="M648" s="16"/>
    </row>
    <row r="649" spans="10:13">
      <c r="J649"/>
      <c r="M649" s="16"/>
    </row>
    <row r="650" spans="10:13">
      <c r="J650"/>
      <c r="M650" s="16"/>
    </row>
    <row r="651" spans="10:13">
      <c r="J651"/>
      <c r="M651" s="16"/>
    </row>
    <row r="652" spans="10:13">
      <c r="J652"/>
      <c r="M652" s="16"/>
    </row>
    <row r="653" spans="10:13">
      <c r="J653"/>
      <c r="M653" s="16"/>
    </row>
    <row r="654" spans="10:13">
      <c r="J654"/>
      <c r="M654" s="16"/>
    </row>
    <row r="655" spans="10:13">
      <c r="J655"/>
      <c r="M655" s="16"/>
    </row>
    <row r="656" spans="10:13">
      <c r="J656"/>
      <c r="M656" s="16"/>
    </row>
    <row r="657" spans="10:13">
      <c r="J657"/>
      <c r="M657" s="16"/>
    </row>
    <row r="658" spans="10:13">
      <c r="J658"/>
      <c r="M658" s="16"/>
    </row>
    <row r="659" spans="10:13">
      <c r="J659"/>
      <c r="M659" s="16"/>
    </row>
    <row r="660" spans="10:13">
      <c r="J660"/>
      <c r="M660" s="16"/>
    </row>
    <row r="661" spans="10:13">
      <c r="J661"/>
      <c r="M661" s="16"/>
    </row>
    <row r="662" spans="10:13">
      <c r="J662"/>
      <c r="M662" s="16"/>
    </row>
    <row r="663" spans="10:13">
      <c r="J663"/>
      <c r="M663" s="16"/>
    </row>
    <row r="664" spans="10:13">
      <c r="J664"/>
      <c r="M664" s="16"/>
    </row>
    <row r="665" spans="10:13">
      <c r="J665"/>
      <c r="M665" s="16"/>
    </row>
    <row r="666" spans="10:13">
      <c r="J666"/>
      <c r="M666" s="16"/>
    </row>
    <row r="667" spans="10:13">
      <c r="J667"/>
      <c r="M667" s="16"/>
    </row>
    <row r="668" spans="10:13">
      <c r="M668" s="16"/>
    </row>
    <row r="669" spans="10:13">
      <c r="M669" s="16"/>
    </row>
    <row r="670" spans="10:13">
      <c r="M670" s="16"/>
    </row>
    <row r="671" spans="10:13">
      <c r="M671" s="16"/>
    </row>
    <row r="672" spans="10:13">
      <c r="M672" s="16"/>
    </row>
    <row r="673" spans="13:13">
      <c r="M673" s="16"/>
    </row>
  </sheetData>
  <mergeCells count="7">
    <mergeCell ref="A6:A8"/>
    <mergeCell ref="K2:M2"/>
    <mergeCell ref="A2:A3"/>
    <mergeCell ref="B2:B3"/>
    <mergeCell ref="C2:C3"/>
    <mergeCell ref="H2:J2"/>
    <mergeCell ref="D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xSplit="5" ySplit="3" topLeftCell="F4" activePane="bottomRight" state="frozen"/>
      <selection pane="topRight" activeCell="G1" sqref="G1"/>
      <selection pane="bottomLeft" activeCell="A3" sqref="A3"/>
      <selection pane="bottomRight" activeCell="G4" sqref="G4"/>
    </sheetView>
  </sheetViews>
  <sheetFormatPr defaultRowHeight="14.4"/>
  <cols>
    <col min="1" max="1" width="34.6640625" customWidth="1"/>
    <col min="2" max="2" width="9.6640625" customWidth="1"/>
    <col min="3" max="3" width="14.33203125" customWidth="1"/>
    <col min="4" max="4" width="13.5546875" customWidth="1"/>
    <col min="5" max="7" width="14.33203125" customWidth="1"/>
    <col min="10" max="10" width="12.88671875" customWidth="1"/>
    <col min="11" max="11" width="11.109375" customWidth="1"/>
    <col min="12" max="12" width="12.33203125" customWidth="1"/>
    <col min="13" max="13" width="8.88671875" customWidth="1"/>
    <col min="14" max="14" width="16.5546875" customWidth="1"/>
  </cols>
  <sheetData>
    <row r="1" spans="1:7" s="47" customFormat="1">
      <c r="A1" s="49" t="s">
        <v>82</v>
      </c>
      <c r="B1" s="61"/>
      <c r="C1" s="61"/>
      <c r="D1" s="61"/>
      <c r="E1" s="61"/>
      <c r="F1" s="61"/>
      <c r="G1" s="61"/>
    </row>
    <row r="2" spans="1:7" s="18" customFormat="1" ht="28.5" customHeight="1">
      <c r="A2" s="580" t="s">
        <v>0</v>
      </c>
      <c r="B2" s="580" t="s">
        <v>33</v>
      </c>
      <c r="C2" s="578" t="s">
        <v>89</v>
      </c>
      <c r="D2" s="579"/>
      <c r="E2" s="579"/>
      <c r="F2" s="579"/>
      <c r="G2" s="579"/>
    </row>
    <row r="3" spans="1:7" s="18" customFormat="1" ht="42" customHeight="1">
      <c r="A3" s="581"/>
      <c r="B3" s="580"/>
      <c r="C3" s="238" t="s">
        <v>80</v>
      </c>
      <c r="D3" s="237" t="s">
        <v>113</v>
      </c>
      <c r="E3" s="237" t="s">
        <v>114</v>
      </c>
      <c r="F3" s="237" t="s">
        <v>115</v>
      </c>
      <c r="G3" s="237" t="s">
        <v>116</v>
      </c>
    </row>
    <row r="4" spans="1:7" ht="15" customHeight="1">
      <c r="A4" s="178" t="s">
        <v>2</v>
      </c>
      <c r="B4" s="179">
        <v>1623</v>
      </c>
      <c r="C4" s="180">
        <v>72339074</v>
      </c>
      <c r="D4" s="181">
        <v>99</v>
      </c>
      <c r="E4" s="181">
        <v>1</v>
      </c>
      <c r="F4" s="181">
        <v>6.2362020980337405E-5</v>
      </c>
      <c r="G4" s="181">
        <v>0</v>
      </c>
    </row>
    <row r="5" spans="1:7" ht="15" customHeight="1">
      <c r="A5" s="182" t="s">
        <v>106</v>
      </c>
      <c r="B5" s="50"/>
      <c r="C5" s="76">
        <v>13338606</v>
      </c>
      <c r="D5" s="183"/>
      <c r="E5" s="183"/>
      <c r="F5" s="183"/>
      <c r="G5" s="183"/>
    </row>
    <row r="6" spans="1:7" ht="15" customHeight="1">
      <c r="A6" s="182" t="s">
        <v>78</v>
      </c>
      <c r="B6" s="50">
        <v>3338</v>
      </c>
      <c r="C6" s="184">
        <v>11977427</v>
      </c>
      <c r="D6" s="185">
        <v>100</v>
      </c>
      <c r="E6" s="185">
        <v>0</v>
      </c>
      <c r="F6" s="185">
        <v>0</v>
      </c>
      <c r="G6" s="185">
        <v>0</v>
      </c>
    </row>
    <row r="7" spans="1:7" ht="15" customHeight="1">
      <c r="A7" s="186" t="s">
        <v>79</v>
      </c>
      <c r="B7" s="187">
        <v>2272</v>
      </c>
      <c r="C7" s="188">
        <v>1361179</v>
      </c>
      <c r="D7" s="189">
        <v>100</v>
      </c>
      <c r="E7" s="189">
        <v>0</v>
      </c>
      <c r="F7" s="189">
        <v>0</v>
      </c>
      <c r="G7" s="189">
        <v>0</v>
      </c>
    </row>
    <row r="8" spans="1:7" ht="15" customHeight="1">
      <c r="A8" s="178" t="s">
        <v>7</v>
      </c>
      <c r="B8" s="179">
        <v>2748</v>
      </c>
      <c r="C8" s="190">
        <v>10243883</v>
      </c>
      <c r="D8" s="191">
        <v>100</v>
      </c>
      <c r="E8" s="191">
        <v>0</v>
      </c>
      <c r="F8" s="191">
        <v>0</v>
      </c>
      <c r="G8" s="191">
        <v>0</v>
      </c>
    </row>
    <row r="9" spans="1:7" s="47" customFormat="1" ht="15" customHeight="1">
      <c r="A9" s="178" t="s">
        <v>3</v>
      </c>
      <c r="B9" s="179">
        <v>354</v>
      </c>
      <c r="C9" s="184">
        <v>8001488</v>
      </c>
      <c r="D9" s="185">
        <v>100</v>
      </c>
      <c r="E9" s="185">
        <v>0</v>
      </c>
      <c r="F9" s="185">
        <v>0</v>
      </c>
      <c r="G9" s="185">
        <v>0</v>
      </c>
    </row>
    <row r="10" spans="1:7" ht="15" customHeight="1">
      <c r="A10" s="178" t="s">
        <v>36</v>
      </c>
      <c r="B10" s="179">
        <v>436</v>
      </c>
      <c r="C10" s="190">
        <v>4070088</v>
      </c>
      <c r="D10" s="183">
        <v>99.85</v>
      </c>
      <c r="E10" s="183">
        <v>0.15</v>
      </c>
      <c r="F10" s="183">
        <v>0</v>
      </c>
      <c r="G10" s="183">
        <v>0</v>
      </c>
    </row>
    <row r="11" spans="1:7" s="47" customFormat="1" ht="15" customHeight="1">
      <c r="A11" s="182" t="s">
        <v>15</v>
      </c>
      <c r="B11" s="50">
        <v>3138</v>
      </c>
      <c r="C11" s="184">
        <v>3799525</v>
      </c>
      <c r="D11" s="192">
        <v>100</v>
      </c>
      <c r="E11" s="192">
        <v>0</v>
      </c>
      <c r="F11" s="192">
        <v>0</v>
      </c>
      <c r="G11" s="192">
        <v>0</v>
      </c>
    </row>
    <row r="12" spans="1:7" ht="15" customHeight="1">
      <c r="A12" s="178" t="s">
        <v>12</v>
      </c>
      <c r="B12" s="179">
        <v>1439</v>
      </c>
      <c r="C12" s="193">
        <v>2928979.8352300003</v>
      </c>
      <c r="D12" s="192">
        <v>100</v>
      </c>
      <c r="E12" s="192">
        <v>0</v>
      </c>
      <c r="F12" s="192">
        <v>0</v>
      </c>
      <c r="G12" s="192">
        <v>0</v>
      </c>
    </row>
    <row r="13" spans="1:7" ht="15" customHeight="1">
      <c r="A13" s="182" t="s">
        <v>101</v>
      </c>
      <c r="B13" s="179">
        <v>1971</v>
      </c>
      <c r="C13" s="194">
        <v>2649393.9111699997</v>
      </c>
      <c r="D13" s="185">
        <v>100</v>
      </c>
      <c r="E13" s="185">
        <v>0</v>
      </c>
      <c r="F13" s="185">
        <v>0</v>
      </c>
      <c r="G13" s="185">
        <v>0</v>
      </c>
    </row>
    <row r="14" spans="1:7" ht="15" customHeight="1">
      <c r="A14" s="182" t="s">
        <v>74</v>
      </c>
      <c r="B14" s="50">
        <v>2306</v>
      </c>
      <c r="C14" s="184">
        <v>2564643</v>
      </c>
      <c r="D14" s="185">
        <v>100</v>
      </c>
      <c r="E14" s="185">
        <v>0</v>
      </c>
      <c r="F14" s="185">
        <v>0</v>
      </c>
      <c r="G14" s="185">
        <v>0</v>
      </c>
    </row>
    <row r="15" spans="1:7" ht="15" customHeight="1">
      <c r="A15" s="178" t="s">
        <v>13</v>
      </c>
      <c r="B15" s="179">
        <v>2210</v>
      </c>
      <c r="C15" s="184">
        <v>2558392</v>
      </c>
      <c r="D15" s="185">
        <v>100</v>
      </c>
      <c r="E15" s="185">
        <v>0</v>
      </c>
      <c r="F15" s="185">
        <v>0</v>
      </c>
      <c r="G15" s="185">
        <v>0</v>
      </c>
    </row>
    <row r="16" spans="1:7" ht="15" customHeight="1">
      <c r="A16" s="182" t="s">
        <v>68</v>
      </c>
      <c r="B16" s="50">
        <v>3292</v>
      </c>
      <c r="C16" s="184">
        <v>2066148.94808</v>
      </c>
      <c r="D16" s="192">
        <v>85</v>
      </c>
      <c r="E16" s="192">
        <v>15</v>
      </c>
      <c r="F16" s="192">
        <v>0</v>
      </c>
      <c r="G16" s="192">
        <v>0</v>
      </c>
    </row>
    <row r="17" spans="1:7" ht="15" customHeight="1">
      <c r="A17" s="178" t="s">
        <v>37</v>
      </c>
      <c r="B17" s="179">
        <v>2225</v>
      </c>
      <c r="C17" s="184">
        <v>2044656</v>
      </c>
      <c r="D17" s="185">
        <v>100</v>
      </c>
      <c r="E17" s="185">
        <v>0</v>
      </c>
      <c r="F17" s="185">
        <v>0</v>
      </c>
      <c r="G17" s="185">
        <v>0</v>
      </c>
    </row>
    <row r="18" spans="1:7" ht="15" customHeight="1">
      <c r="A18" s="178" t="s">
        <v>9</v>
      </c>
      <c r="B18" s="179">
        <v>2590</v>
      </c>
      <c r="C18" s="195">
        <v>1833300</v>
      </c>
      <c r="D18" s="185">
        <v>100</v>
      </c>
      <c r="E18" s="185">
        <v>0</v>
      </c>
      <c r="F18" s="185">
        <v>0</v>
      </c>
      <c r="G18" s="185">
        <v>0</v>
      </c>
    </row>
    <row r="19" spans="1:7" ht="15" customHeight="1">
      <c r="A19" s="178" t="s">
        <v>6</v>
      </c>
      <c r="B19" s="179">
        <v>1470</v>
      </c>
      <c r="C19" s="184">
        <v>1812140</v>
      </c>
      <c r="D19" s="183">
        <v>100</v>
      </c>
      <c r="E19" s="183">
        <v>0</v>
      </c>
      <c r="F19" s="183">
        <v>0</v>
      </c>
      <c r="G19" s="183">
        <v>0</v>
      </c>
    </row>
    <row r="20" spans="1:7" ht="15" customHeight="1">
      <c r="A20" s="423" t="s">
        <v>107</v>
      </c>
      <c r="B20" s="179">
        <v>3255</v>
      </c>
      <c r="C20" s="361">
        <v>1747077</v>
      </c>
      <c r="D20" s="360">
        <v>100</v>
      </c>
      <c r="E20" s="360">
        <v>0</v>
      </c>
      <c r="F20" s="360">
        <v>0</v>
      </c>
      <c r="G20" s="360">
        <v>0</v>
      </c>
    </row>
    <row r="21" spans="1:7" ht="15" customHeight="1">
      <c r="A21" s="178" t="s">
        <v>10</v>
      </c>
      <c r="B21" s="179">
        <v>1978</v>
      </c>
      <c r="C21" s="362">
        <v>1258257</v>
      </c>
      <c r="D21" s="364">
        <v>93.27</v>
      </c>
      <c r="E21" s="364">
        <v>4.1500000000000004</v>
      </c>
      <c r="F21" s="364">
        <v>2.58</v>
      </c>
      <c r="G21" s="364">
        <v>0</v>
      </c>
    </row>
    <row r="22" spans="1:7" ht="15" customHeight="1">
      <c r="A22" s="182" t="s">
        <v>76</v>
      </c>
      <c r="B22" s="50">
        <v>2763</v>
      </c>
      <c r="C22" s="361">
        <v>946794</v>
      </c>
      <c r="D22" s="360">
        <v>100</v>
      </c>
      <c r="E22" s="360">
        <v>0</v>
      </c>
      <c r="F22" s="360">
        <v>0</v>
      </c>
      <c r="G22" s="360">
        <v>0</v>
      </c>
    </row>
    <row r="23" spans="1:7" s="55" customFormat="1" ht="15" customHeight="1">
      <c r="A23" s="48" t="s">
        <v>100</v>
      </c>
      <c r="B23" s="44">
        <v>3058</v>
      </c>
      <c r="C23" s="363">
        <v>783842</v>
      </c>
      <c r="D23" s="365">
        <v>100</v>
      </c>
      <c r="E23" s="365">
        <v>0</v>
      </c>
      <c r="F23" s="365">
        <v>0</v>
      </c>
      <c r="G23" s="365">
        <v>0</v>
      </c>
    </row>
    <row r="24" spans="1:7" ht="15" customHeight="1">
      <c r="A24" s="186" t="s">
        <v>45</v>
      </c>
      <c r="B24" s="187">
        <v>918</v>
      </c>
      <c r="C24" s="362">
        <v>663749</v>
      </c>
      <c r="D24" s="364">
        <v>100</v>
      </c>
      <c r="E24" s="364">
        <v>0</v>
      </c>
      <c r="F24" s="364">
        <v>0</v>
      </c>
      <c r="G24" s="364">
        <v>0</v>
      </c>
    </row>
    <row r="25" spans="1:7" ht="15" customHeight="1">
      <c r="A25" s="178" t="s">
        <v>5</v>
      </c>
      <c r="B25" s="179">
        <v>2275</v>
      </c>
      <c r="C25" s="362">
        <v>580227</v>
      </c>
      <c r="D25" s="364">
        <v>100</v>
      </c>
      <c r="E25" s="364">
        <v>0</v>
      </c>
      <c r="F25" s="364">
        <v>0</v>
      </c>
      <c r="G25" s="364">
        <v>0</v>
      </c>
    </row>
    <row r="26" spans="1:7" ht="15" customHeight="1">
      <c r="A26" s="178" t="s">
        <v>18</v>
      </c>
      <c r="B26" s="179">
        <v>912</v>
      </c>
      <c r="C26" s="196">
        <v>498390.53350000002</v>
      </c>
      <c r="D26" s="197">
        <v>100</v>
      </c>
      <c r="E26" s="197">
        <v>0</v>
      </c>
      <c r="F26" s="197">
        <v>0</v>
      </c>
      <c r="G26" s="197">
        <v>0</v>
      </c>
    </row>
    <row r="27" spans="1:7" ht="15" customHeight="1">
      <c r="A27" s="178" t="s">
        <v>16</v>
      </c>
      <c r="B27" s="179">
        <v>967</v>
      </c>
      <c r="C27" s="198">
        <v>453879</v>
      </c>
      <c r="D27" s="199">
        <v>100</v>
      </c>
      <c r="E27" s="199">
        <v>0</v>
      </c>
      <c r="F27" s="199">
        <v>0</v>
      </c>
      <c r="G27" s="199">
        <v>0</v>
      </c>
    </row>
    <row r="28" spans="1:7" s="47" customFormat="1" ht="15" customHeight="1">
      <c r="A28" s="178" t="s">
        <v>11</v>
      </c>
      <c r="B28" s="179">
        <v>3137</v>
      </c>
      <c r="C28" s="184">
        <v>444033</v>
      </c>
      <c r="D28" s="197">
        <v>86</v>
      </c>
      <c r="E28" s="197">
        <v>14</v>
      </c>
      <c r="F28" s="200">
        <v>0</v>
      </c>
      <c r="G28" s="200">
        <v>0</v>
      </c>
    </row>
    <row r="29" spans="1:7" ht="15" customHeight="1">
      <c r="A29" s="178" t="s">
        <v>17</v>
      </c>
      <c r="B29" s="179">
        <v>1343</v>
      </c>
      <c r="C29" s="180">
        <v>439152</v>
      </c>
      <c r="D29" s="201">
        <v>100</v>
      </c>
      <c r="E29" s="201">
        <v>0</v>
      </c>
      <c r="F29" s="201">
        <v>0</v>
      </c>
      <c r="G29" s="201">
        <v>0</v>
      </c>
    </row>
    <row r="30" spans="1:7" ht="15" customHeight="1">
      <c r="A30" s="178" t="s">
        <v>8</v>
      </c>
      <c r="B30" s="179">
        <v>1</v>
      </c>
      <c r="C30" s="361">
        <v>256915</v>
      </c>
      <c r="D30" s="365">
        <v>96.41</v>
      </c>
      <c r="E30" s="365">
        <v>3.59</v>
      </c>
      <c r="F30" s="365">
        <v>0</v>
      </c>
      <c r="G30" s="365">
        <v>0</v>
      </c>
    </row>
    <row r="31" spans="1:7" ht="15" customHeight="1">
      <c r="A31" s="186" t="s">
        <v>46</v>
      </c>
      <c r="B31" s="187">
        <v>485</v>
      </c>
      <c r="C31" s="387">
        <v>255474.31597</v>
      </c>
      <c r="D31" s="369">
        <v>100</v>
      </c>
      <c r="E31" s="369">
        <v>0</v>
      </c>
      <c r="F31" s="369">
        <v>0</v>
      </c>
      <c r="G31" s="369">
        <v>0</v>
      </c>
    </row>
    <row r="32" spans="1:7" ht="15" customHeight="1">
      <c r="A32" s="178" t="s">
        <v>22</v>
      </c>
      <c r="B32" s="179">
        <v>2767</v>
      </c>
      <c r="C32" s="362">
        <v>215298</v>
      </c>
      <c r="D32" s="364">
        <v>100</v>
      </c>
      <c r="E32" s="364">
        <v>0</v>
      </c>
      <c r="F32" s="364">
        <v>0</v>
      </c>
      <c r="G32" s="364">
        <v>0</v>
      </c>
    </row>
    <row r="33" spans="1:11" ht="15" customHeight="1">
      <c r="A33" s="182" t="s">
        <v>70</v>
      </c>
      <c r="B33" s="50">
        <v>1885</v>
      </c>
      <c r="C33" s="388">
        <v>160687</v>
      </c>
      <c r="D33" s="360">
        <v>100</v>
      </c>
      <c r="E33" s="360">
        <v>0</v>
      </c>
      <c r="F33" s="360">
        <v>0</v>
      </c>
      <c r="G33" s="360">
        <v>0</v>
      </c>
    </row>
    <row r="34" spans="1:11" s="55" customFormat="1" ht="15" customHeight="1">
      <c r="A34" s="48" t="s">
        <v>105</v>
      </c>
      <c r="B34" s="44">
        <v>2312</v>
      </c>
      <c r="C34" s="363">
        <v>113830</v>
      </c>
      <c r="D34" s="391">
        <v>100</v>
      </c>
      <c r="E34" s="360">
        <v>0</v>
      </c>
      <c r="F34" s="360">
        <v>0</v>
      </c>
      <c r="G34" s="360">
        <v>0</v>
      </c>
    </row>
    <row r="35" spans="1:11" ht="15" customHeight="1">
      <c r="A35" s="182" t="s">
        <v>73</v>
      </c>
      <c r="B35" s="50">
        <v>493</v>
      </c>
      <c r="C35" s="389">
        <v>110975</v>
      </c>
      <c r="D35" s="390">
        <v>100</v>
      </c>
      <c r="E35" s="390">
        <v>0</v>
      </c>
      <c r="F35" s="390">
        <v>0</v>
      </c>
      <c r="G35" s="390">
        <v>0</v>
      </c>
    </row>
    <row r="36" spans="1:11" ht="15" customHeight="1">
      <c r="A36" s="204" t="s">
        <v>14</v>
      </c>
      <c r="B36" s="179">
        <v>1810</v>
      </c>
      <c r="C36" s="205">
        <v>79549</v>
      </c>
      <c r="D36" s="185">
        <v>100</v>
      </c>
      <c r="E36" s="185">
        <v>0</v>
      </c>
      <c r="F36" s="185">
        <v>0</v>
      </c>
      <c r="G36" s="185">
        <v>0</v>
      </c>
    </row>
    <row r="37" spans="1:11" ht="15" customHeight="1">
      <c r="A37" s="178" t="s">
        <v>20</v>
      </c>
      <c r="B37" s="179">
        <v>3461</v>
      </c>
      <c r="C37" s="206">
        <v>31625</v>
      </c>
      <c r="D37" s="207">
        <v>100</v>
      </c>
      <c r="E37" s="191">
        <v>0</v>
      </c>
      <c r="F37" s="191">
        <v>0</v>
      </c>
      <c r="G37" s="191">
        <v>0</v>
      </c>
    </row>
    <row r="38" spans="1:11" ht="15" customHeight="1">
      <c r="A38" s="178" t="s">
        <v>21</v>
      </c>
      <c r="B38" s="179">
        <v>2377</v>
      </c>
      <c r="C38" s="190">
        <v>29311</v>
      </c>
      <c r="D38" s="208">
        <v>100</v>
      </c>
      <c r="E38" s="208">
        <v>0</v>
      </c>
      <c r="F38" s="208">
        <v>0</v>
      </c>
      <c r="G38" s="208">
        <v>0</v>
      </c>
      <c r="J38" s="240"/>
      <c r="K38" s="240"/>
    </row>
    <row r="39" spans="1:11" ht="15" customHeight="1">
      <c r="A39" s="209" t="s">
        <v>43</v>
      </c>
      <c r="B39" s="187">
        <v>1745</v>
      </c>
      <c r="C39" s="210">
        <v>22564.322379999998</v>
      </c>
      <c r="D39" s="211">
        <v>100</v>
      </c>
      <c r="E39" s="211">
        <v>0</v>
      </c>
      <c r="F39" s="211">
        <v>0</v>
      </c>
      <c r="G39" s="211">
        <v>0</v>
      </c>
      <c r="J39" s="240"/>
      <c r="K39" s="240"/>
    </row>
    <row r="40" spans="1:11" ht="15" customHeight="1">
      <c r="A40" s="178" t="s">
        <v>19</v>
      </c>
      <c r="B40" s="179">
        <v>2880</v>
      </c>
      <c r="C40" s="190">
        <v>11000</v>
      </c>
      <c r="D40" s="191">
        <v>100</v>
      </c>
      <c r="E40" s="191">
        <v>0</v>
      </c>
      <c r="F40" s="191">
        <v>0</v>
      </c>
      <c r="G40" s="191">
        <v>0</v>
      </c>
      <c r="J40" s="240"/>
      <c r="K40" s="240"/>
    </row>
    <row r="41" spans="1:11" ht="15" customHeight="1">
      <c r="A41" s="178" t="s">
        <v>32</v>
      </c>
      <c r="B41" s="179">
        <v>3176</v>
      </c>
      <c r="C41" s="212">
        <v>8477</v>
      </c>
      <c r="D41" s="213">
        <v>100</v>
      </c>
      <c r="E41" s="213">
        <v>0</v>
      </c>
      <c r="F41" s="213">
        <v>0</v>
      </c>
      <c r="G41" s="213">
        <v>0</v>
      </c>
      <c r="J41" s="240"/>
      <c r="K41" s="240"/>
    </row>
    <row r="42" spans="1:11" s="18" customFormat="1" ht="15" customHeight="1">
      <c r="A42" s="178" t="s">
        <v>42</v>
      </c>
      <c r="B42" s="179">
        <v>3073</v>
      </c>
      <c r="C42" s="190">
        <v>5350</v>
      </c>
      <c r="D42" s="191">
        <v>100</v>
      </c>
      <c r="E42" s="191">
        <v>0</v>
      </c>
      <c r="F42" s="191">
        <v>0</v>
      </c>
      <c r="G42" s="191">
        <v>0</v>
      </c>
      <c r="J42" s="240"/>
      <c r="K42" s="240"/>
    </row>
    <row r="43" spans="1:11">
      <c r="A43" s="240"/>
    </row>
    <row r="44" spans="1:11">
      <c r="A44" s="239" t="s">
        <v>71</v>
      </c>
      <c r="B44" s="240"/>
    </row>
    <row r="45" spans="1:11">
      <c r="A45" s="239" t="s">
        <v>72</v>
      </c>
      <c r="B45" s="240"/>
    </row>
    <row r="46" spans="1:11">
      <c r="A46" s="240"/>
      <c r="B46" s="240"/>
    </row>
    <row r="47" spans="1:11">
      <c r="A47" s="414" t="s">
        <v>108</v>
      </c>
      <c r="B47" s="240"/>
    </row>
    <row r="48" spans="1:11">
      <c r="A48" s="414" t="s">
        <v>103</v>
      </c>
      <c r="B48" s="240"/>
    </row>
    <row r="49" spans="1:1">
      <c r="A49" s="414" t="s">
        <v>104</v>
      </c>
    </row>
    <row r="50" spans="1:1">
      <c r="A50" s="414" t="s">
        <v>102</v>
      </c>
    </row>
  </sheetData>
  <mergeCells count="3">
    <mergeCell ref="C2:G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pane xSplit="5" ySplit="3" topLeftCell="F4" activePane="bottomRight" state="frozen"/>
      <selection pane="topRight" activeCell="G1" sqref="G1"/>
      <selection pane="bottomLeft" activeCell="A4" sqref="A4"/>
      <selection pane="bottomRight" activeCell="D4" sqref="D4"/>
    </sheetView>
  </sheetViews>
  <sheetFormatPr defaultRowHeight="15" customHeight="1"/>
  <cols>
    <col min="1" max="1" width="34.6640625" customWidth="1"/>
    <col min="2" max="2" width="9.6640625" customWidth="1"/>
    <col min="3" max="3" width="17.6640625" customWidth="1"/>
    <col min="4" max="4" width="13.77734375" customWidth="1"/>
    <col min="5" max="5" width="12.6640625" customWidth="1"/>
    <col min="6" max="6" width="14.33203125" customWidth="1"/>
    <col min="7" max="7" width="11.5546875" customWidth="1"/>
    <col min="8" max="8" width="19.88671875" customWidth="1"/>
    <col min="10" max="10" width="12.109375" customWidth="1"/>
  </cols>
  <sheetData>
    <row r="1" spans="1:8" ht="15" customHeight="1">
      <c r="A1" s="49" t="s">
        <v>83</v>
      </c>
      <c r="B1" s="61"/>
      <c r="C1" s="61"/>
      <c r="D1" s="61"/>
      <c r="E1" s="61"/>
      <c r="F1" s="61"/>
      <c r="G1" s="61"/>
    </row>
    <row r="2" spans="1:8" ht="30" customHeight="1">
      <c r="A2" s="580" t="s">
        <v>0</v>
      </c>
      <c r="B2" s="580" t="s">
        <v>33</v>
      </c>
      <c r="C2" s="582" t="s">
        <v>93</v>
      </c>
      <c r="D2" s="583"/>
      <c r="E2" s="583"/>
      <c r="F2" s="583"/>
      <c r="G2" s="583"/>
    </row>
    <row r="3" spans="1:8" ht="55.8" customHeight="1">
      <c r="A3" s="581"/>
      <c r="B3" s="580"/>
      <c r="C3" s="236" t="s">
        <v>81</v>
      </c>
      <c r="D3" s="237" t="s">
        <v>117</v>
      </c>
      <c r="E3" s="237" t="s">
        <v>92</v>
      </c>
      <c r="F3" s="237" t="s">
        <v>91</v>
      </c>
      <c r="G3" s="237" t="s">
        <v>90</v>
      </c>
    </row>
    <row r="4" spans="1:8" ht="15" customHeight="1">
      <c r="A4" s="178" t="s">
        <v>2</v>
      </c>
      <c r="B4" s="179">
        <v>1623</v>
      </c>
      <c r="C4" s="214">
        <v>72339074</v>
      </c>
      <c r="D4" s="231">
        <v>3.8</v>
      </c>
      <c r="E4" s="231">
        <v>19.8</v>
      </c>
      <c r="F4" s="231">
        <v>45.5</v>
      </c>
      <c r="G4" s="231">
        <v>30.9</v>
      </c>
      <c r="H4" s="43"/>
    </row>
    <row r="5" spans="1:8" ht="15" customHeight="1">
      <c r="A5" s="182" t="s">
        <v>106</v>
      </c>
      <c r="B5" s="50"/>
      <c r="C5" s="215">
        <v>13338606</v>
      </c>
      <c r="D5" s="232"/>
      <c r="E5" s="232"/>
      <c r="F5" s="232"/>
      <c r="G5" s="232"/>
      <c r="H5" s="43"/>
    </row>
    <row r="6" spans="1:8" ht="15" customHeight="1">
      <c r="A6" s="182" t="s">
        <v>78</v>
      </c>
      <c r="B6" s="50">
        <v>3338</v>
      </c>
      <c r="C6" s="216">
        <v>11977427</v>
      </c>
      <c r="D6" s="185">
        <v>0</v>
      </c>
      <c r="E6" s="185">
        <v>0</v>
      </c>
      <c r="F6" s="185">
        <v>16</v>
      </c>
      <c r="G6" s="185">
        <v>84</v>
      </c>
      <c r="H6" s="43"/>
    </row>
    <row r="7" spans="1:8" ht="15" customHeight="1">
      <c r="A7" s="217" t="s">
        <v>79</v>
      </c>
      <c r="B7" s="218">
        <v>2272</v>
      </c>
      <c r="C7" s="219">
        <v>1361179</v>
      </c>
      <c r="D7" s="230">
        <v>12</v>
      </c>
      <c r="E7" s="230">
        <v>36</v>
      </c>
      <c r="F7" s="230">
        <v>27</v>
      </c>
      <c r="G7" s="230">
        <v>25</v>
      </c>
      <c r="H7" s="43"/>
    </row>
    <row r="8" spans="1:8" ht="15" customHeight="1">
      <c r="A8" s="178" t="s">
        <v>7</v>
      </c>
      <c r="B8" s="179">
        <v>2748</v>
      </c>
      <c r="C8" s="220">
        <v>10243883</v>
      </c>
      <c r="D8" s="192">
        <v>1.1000000000000001</v>
      </c>
      <c r="E8" s="192">
        <v>7.8</v>
      </c>
      <c r="F8" s="192">
        <v>21.5</v>
      </c>
      <c r="G8" s="192">
        <v>69.599999999999994</v>
      </c>
      <c r="H8" s="43"/>
    </row>
    <row r="9" spans="1:8" s="47" customFormat="1" ht="15" customHeight="1">
      <c r="A9" s="178" t="s">
        <v>3</v>
      </c>
      <c r="B9" s="179">
        <v>354</v>
      </c>
      <c r="C9" s="216">
        <v>8001488</v>
      </c>
      <c r="D9" s="189">
        <v>2</v>
      </c>
      <c r="E9" s="189">
        <v>11</v>
      </c>
      <c r="F9" s="189">
        <v>29</v>
      </c>
      <c r="G9" s="189">
        <v>58</v>
      </c>
      <c r="H9" s="43"/>
    </row>
    <row r="10" spans="1:8" ht="15" customHeight="1">
      <c r="A10" s="178" t="s">
        <v>36</v>
      </c>
      <c r="B10" s="179">
        <v>436</v>
      </c>
      <c r="C10" s="220">
        <v>4070088</v>
      </c>
      <c r="D10" s="232">
        <v>3.99</v>
      </c>
      <c r="E10" s="232">
        <v>19.989999999999998</v>
      </c>
      <c r="F10" s="232">
        <v>37.44</v>
      </c>
      <c r="G10" s="232">
        <v>38.58</v>
      </c>
      <c r="H10" s="43"/>
    </row>
    <row r="11" spans="1:8" ht="15" customHeight="1">
      <c r="A11" s="182" t="s">
        <v>15</v>
      </c>
      <c r="B11" s="50">
        <v>3138</v>
      </c>
      <c r="C11" s="216">
        <v>3799525</v>
      </c>
      <c r="D11" s="233">
        <v>0.94</v>
      </c>
      <c r="E11" s="233">
        <v>8.7799999999999994</v>
      </c>
      <c r="F11" s="233">
        <v>29.47</v>
      </c>
      <c r="G11" s="233">
        <v>60.81</v>
      </c>
      <c r="H11" s="43"/>
    </row>
    <row r="12" spans="1:8" ht="15" customHeight="1">
      <c r="A12" s="178" t="s">
        <v>12</v>
      </c>
      <c r="B12" s="179">
        <v>1439</v>
      </c>
      <c r="C12" s="221">
        <v>2928979.8352300003</v>
      </c>
      <c r="D12" s="192">
        <v>3</v>
      </c>
      <c r="E12" s="192">
        <v>17</v>
      </c>
      <c r="F12" s="192">
        <v>27</v>
      </c>
      <c r="G12" s="192">
        <v>53</v>
      </c>
      <c r="H12" s="43"/>
    </row>
    <row r="13" spans="1:8" ht="15" customHeight="1">
      <c r="A13" s="182" t="s">
        <v>75</v>
      </c>
      <c r="B13" s="179">
        <v>1971</v>
      </c>
      <c r="C13" s="222">
        <v>2649393.9111699997</v>
      </c>
      <c r="D13" s="234">
        <v>6.1</v>
      </c>
      <c r="E13" s="234">
        <v>20.5</v>
      </c>
      <c r="F13" s="234">
        <v>28.9</v>
      </c>
      <c r="G13" s="234">
        <v>44.5</v>
      </c>
      <c r="H13" s="43"/>
    </row>
    <row r="14" spans="1:8" ht="15" customHeight="1">
      <c r="A14" s="182" t="s">
        <v>74</v>
      </c>
      <c r="B14" s="50">
        <v>2306</v>
      </c>
      <c r="C14" s="216">
        <v>2564643</v>
      </c>
      <c r="D14" s="185">
        <v>3</v>
      </c>
      <c r="E14" s="185">
        <v>20</v>
      </c>
      <c r="F14" s="185">
        <v>34</v>
      </c>
      <c r="G14" s="185">
        <v>43</v>
      </c>
      <c r="H14" s="43"/>
    </row>
    <row r="15" spans="1:8" ht="15" customHeight="1">
      <c r="A15" s="178" t="s">
        <v>13</v>
      </c>
      <c r="B15" s="179">
        <v>2210</v>
      </c>
      <c r="C15" s="216">
        <v>2558392</v>
      </c>
      <c r="D15" s="185">
        <v>2.67</v>
      </c>
      <c r="E15" s="185">
        <v>16.46</v>
      </c>
      <c r="F15" s="185">
        <v>38.06</v>
      </c>
      <c r="G15" s="185">
        <v>42.81</v>
      </c>
      <c r="H15" s="43"/>
    </row>
    <row r="16" spans="1:8" ht="15" customHeight="1">
      <c r="A16" s="182" t="s">
        <v>68</v>
      </c>
      <c r="B16" s="50">
        <v>3292</v>
      </c>
      <c r="C16" s="216">
        <v>2066148.94808</v>
      </c>
      <c r="D16" s="192">
        <v>3</v>
      </c>
      <c r="E16" s="192">
        <v>12</v>
      </c>
      <c r="F16" s="192">
        <v>53</v>
      </c>
      <c r="G16" s="192">
        <v>32</v>
      </c>
      <c r="H16" s="43"/>
    </row>
    <row r="17" spans="1:11" ht="15" customHeight="1">
      <c r="A17" s="178" t="s">
        <v>37</v>
      </c>
      <c r="B17" s="179">
        <v>2225</v>
      </c>
      <c r="C17" s="216">
        <v>2044656</v>
      </c>
      <c r="D17" s="232">
        <v>7.97</v>
      </c>
      <c r="E17" s="232">
        <v>37.89</v>
      </c>
      <c r="F17" s="232">
        <v>15.68</v>
      </c>
      <c r="G17" s="232">
        <v>38.46</v>
      </c>
      <c r="H17" s="43"/>
    </row>
    <row r="18" spans="1:11" ht="15" customHeight="1">
      <c r="A18" s="178" t="s">
        <v>9</v>
      </c>
      <c r="B18" s="179">
        <v>2590</v>
      </c>
      <c r="C18" s="223">
        <v>1833300</v>
      </c>
      <c r="D18" s="185">
        <v>0</v>
      </c>
      <c r="E18" s="185">
        <v>0</v>
      </c>
      <c r="F18" s="185">
        <v>100</v>
      </c>
      <c r="G18" s="185">
        <v>0</v>
      </c>
      <c r="H18" s="43"/>
    </row>
    <row r="19" spans="1:11" ht="15" customHeight="1">
      <c r="A19" s="423" t="s">
        <v>107</v>
      </c>
      <c r="B19" s="179">
        <v>3255</v>
      </c>
      <c r="C19" s="216">
        <v>1747077</v>
      </c>
      <c r="D19" s="185">
        <v>0.57999999999999996</v>
      </c>
      <c r="E19" s="185">
        <v>5.0199999999999996</v>
      </c>
      <c r="F19" s="185">
        <v>92.36</v>
      </c>
      <c r="G19" s="185">
        <v>2.04</v>
      </c>
      <c r="H19" s="43"/>
    </row>
    <row r="20" spans="1:11" ht="15" customHeight="1">
      <c r="A20" s="178" t="s">
        <v>10</v>
      </c>
      <c r="B20" s="179">
        <v>1978</v>
      </c>
      <c r="C20" s="220">
        <v>1258257</v>
      </c>
      <c r="D20" s="191">
        <v>12.09</v>
      </c>
      <c r="E20" s="191">
        <v>15.88</v>
      </c>
      <c r="F20" s="191">
        <v>33.22</v>
      </c>
      <c r="G20" s="191">
        <v>38.81</v>
      </c>
      <c r="H20" s="43"/>
    </row>
    <row r="21" spans="1:11" ht="15" customHeight="1">
      <c r="A21" s="182" t="s">
        <v>76</v>
      </c>
      <c r="B21" s="50">
        <v>2763</v>
      </c>
      <c r="C21" s="216">
        <v>946794</v>
      </c>
      <c r="D21" s="192">
        <v>6.4</v>
      </c>
      <c r="E21" s="192">
        <v>25.2</v>
      </c>
      <c r="F21" s="192">
        <v>24.3</v>
      </c>
      <c r="G21" s="192">
        <v>44.1</v>
      </c>
      <c r="H21" s="43"/>
      <c r="I21" s="47"/>
      <c r="J21" s="47"/>
      <c r="K21" s="47"/>
    </row>
    <row r="22" spans="1:11" s="55" customFormat="1" ht="15" customHeight="1">
      <c r="A22" s="48" t="s">
        <v>100</v>
      </c>
      <c r="B22" s="44">
        <v>3058</v>
      </c>
      <c r="C22" s="363">
        <v>783842</v>
      </c>
      <c r="D22" s="365">
        <v>1.2</v>
      </c>
      <c r="E22" s="365">
        <v>27.6</v>
      </c>
      <c r="F22" s="365">
        <v>48.8</v>
      </c>
      <c r="G22" s="365">
        <v>22.4</v>
      </c>
      <c r="H22" s="43"/>
      <c r="I22"/>
      <c r="J22"/>
      <c r="K22"/>
    </row>
    <row r="23" spans="1:11" ht="15" customHeight="1">
      <c r="A23" s="217" t="s">
        <v>45</v>
      </c>
      <c r="B23" s="218">
        <v>918</v>
      </c>
      <c r="C23" s="220">
        <v>663749</v>
      </c>
      <c r="D23" s="191">
        <v>3.36</v>
      </c>
      <c r="E23" s="191">
        <v>15.68</v>
      </c>
      <c r="F23" s="191">
        <v>22.48</v>
      </c>
      <c r="G23" s="191">
        <v>58.48</v>
      </c>
      <c r="H23" s="43"/>
    </row>
    <row r="24" spans="1:11" ht="15" customHeight="1">
      <c r="A24" s="178" t="s">
        <v>5</v>
      </c>
      <c r="B24" s="179">
        <v>2275</v>
      </c>
      <c r="C24" s="220">
        <v>580227</v>
      </c>
      <c r="D24" s="191">
        <v>4.66</v>
      </c>
      <c r="E24" s="191">
        <v>23.21</v>
      </c>
      <c r="F24" s="191">
        <v>23.82</v>
      </c>
      <c r="G24" s="191">
        <v>48.31</v>
      </c>
      <c r="H24" s="43"/>
    </row>
    <row r="25" spans="1:11" ht="15" customHeight="1">
      <c r="A25" s="178" t="s">
        <v>18</v>
      </c>
      <c r="B25" s="179">
        <v>912</v>
      </c>
      <c r="C25" s="224">
        <v>498390.53350000002</v>
      </c>
      <c r="D25" s="197">
        <v>7.3</v>
      </c>
      <c r="E25" s="197">
        <v>25.8</v>
      </c>
      <c r="F25" s="197">
        <v>10</v>
      </c>
      <c r="G25" s="197">
        <v>56.9</v>
      </c>
      <c r="H25" s="43"/>
    </row>
    <row r="26" spans="1:11" ht="15" customHeight="1">
      <c r="A26" s="178" t="s">
        <v>16</v>
      </c>
      <c r="B26" s="179">
        <v>967</v>
      </c>
      <c r="C26" s="225">
        <v>453879</v>
      </c>
      <c r="D26" s="199">
        <v>2.74</v>
      </c>
      <c r="E26" s="199">
        <v>17.940000000000001</v>
      </c>
      <c r="F26" s="199">
        <v>20.78</v>
      </c>
      <c r="G26" s="199">
        <v>58.54</v>
      </c>
      <c r="H26" s="43"/>
    </row>
    <row r="27" spans="1:11" s="47" customFormat="1" ht="15" customHeight="1">
      <c r="A27" s="178" t="s">
        <v>11</v>
      </c>
      <c r="B27" s="179">
        <v>3137</v>
      </c>
      <c r="C27" s="216">
        <v>444033</v>
      </c>
      <c r="D27" s="197">
        <v>15</v>
      </c>
      <c r="E27" s="197">
        <v>2</v>
      </c>
      <c r="F27" s="197">
        <v>24</v>
      </c>
      <c r="G27" s="197">
        <v>59</v>
      </c>
      <c r="H27" s="43"/>
      <c r="I27"/>
      <c r="J27"/>
      <c r="K27"/>
    </row>
    <row r="28" spans="1:11" ht="15" customHeight="1">
      <c r="A28" s="178" t="s">
        <v>17</v>
      </c>
      <c r="B28" s="179">
        <v>1343</v>
      </c>
      <c r="C28" s="214">
        <v>439152</v>
      </c>
      <c r="D28" s="201">
        <v>3</v>
      </c>
      <c r="E28" s="201">
        <v>6</v>
      </c>
      <c r="F28" s="201">
        <v>15</v>
      </c>
      <c r="G28" s="201">
        <v>76</v>
      </c>
      <c r="H28" s="43"/>
    </row>
    <row r="29" spans="1:11" ht="15" customHeight="1">
      <c r="A29" s="178" t="s">
        <v>8</v>
      </c>
      <c r="B29" s="179">
        <v>1</v>
      </c>
      <c r="C29" s="216">
        <v>256915</v>
      </c>
      <c r="D29" s="192">
        <v>6.55</v>
      </c>
      <c r="E29" s="192">
        <v>29.84</v>
      </c>
      <c r="F29" s="192">
        <v>33.950000000000003</v>
      </c>
      <c r="G29" s="192">
        <v>29.66</v>
      </c>
      <c r="H29" s="43"/>
    </row>
    <row r="30" spans="1:11" ht="15" customHeight="1">
      <c r="A30" s="217" t="s">
        <v>46</v>
      </c>
      <c r="B30" s="218">
        <v>485</v>
      </c>
      <c r="C30" s="225">
        <v>255474.31597</v>
      </c>
      <c r="D30" s="202">
        <v>53</v>
      </c>
      <c r="E30" s="202">
        <v>17</v>
      </c>
      <c r="F30" s="202">
        <v>30</v>
      </c>
      <c r="G30" s="202">
        <v>0</v>
      </c>
      <c r="H30" s="43"/>
    </row>
    <row r="31" spans="1:11" ht="15" customHeight="1">
      <c r="A31" s="178" t="s">
        <v>22</v>
      </c>
      <c r="B31" s="179">
        <v>2767</v>
      </c>
      <c r="C31" s="392">
        <v>215298</v>
      </c>
      <c r="D31" s="364">
        <v>7.9</v>
      </c>
      <c r="E31" s="364">
        <v>20.56</v>
      </c>
      <c r="F31" s="364">
        <v>10.88</v>
      </c>
      <c r="G31" s="364">
        <v>60.66</v>
      </c>
      <c r="H31" s="43"/>
    </row>
    <row r="32" spans="1:11" ht="15" customHeight="1">
      <c r="A32" s="182" t="s">
        <v>70</v>
      </c>
      <c r="B32" s="50">
        <v>1885</v>
      </c>
      <c r="C32" s="393">
        <v>160687</v>
      </c>
      <c r="D32" s="360">
        <v>3.92</v>
      </c>
      <c r="E32" s="360">
        <v>48.18</v>
      </c>
      <c r="F32" s="360">
        <v>38.5</v>
      </c>
      <c r="G32" s="360">
        <v>9.4</v>
      </c>
      <c r="H32" s="43"/>
    </row>
    <row r="33" spans="1:11" s="55" customFormat="1" ht="15" customHeight="1">
      <c r="A33" s="48" t="s">
        <v>105</v>
      </c>
      <c r="B33" s="44">
        <v>2312</v>
      </c>
      <c r="C33" s="363">
        <v>113830</v>
      </c>
      <c r="D33" s="360">
        <v>0</v>
      </c>
      <c r="E33" s="360">
        <v>25.6</v>
      </c>
      <c r="F33" s="360">
        <v>69.599999999999994</v>
      </c>
      <c r="G33" s="360">
        <v>4.8</v>
      </c>
      <c r="H33" s="43"/>
    </row>
    <row r="34" spans="1:11" ht="15" customHeight="1">
      <c r="A34" s="182" t="s">
        <v>73</v>
      </c>
      <c r="B34" s="50">
        <v>493</v>
      </c>
      <c r="C34" s="394">
        <v>110975</v>
      </c>
      <c r="D34" s="360">
        <v>92</v>
      </c>
      <c r="E34" s="360">
        <v>8</v>
      </c>
      <c r="F34" s="360">
        <v>0</v>
      </c>
      <c r="G34" s="360">
        <v>0</v>
      </c>
      <c r="H34" s="43"/>
    </row>
    <row r="35" spans="1:11" ht="15" customHeight="1">
      <c r="A35" s="204" t="s">
        <v>14</v>
      </c>
      <c r="B35" s="179">
        <v>1810</v>
      </c>
      <c r="C35" s="395">
        <v>79549</v>
      </c>
      <c r="D35" s="365">
        <v>11</v>
      </c>
      <c r="E35" s="365">
        <v>29</v>
      </c>
      <c r="F35" s="365">
        <v>24</v>
      </c>
      <c r="G35" s="365">
        <v>36</v>
      </c>
      <c r="H35" s="43"/>
      <c r="I35" s="18"/>
      <c r="J35" s="18"/>
      <c r="K35" s="18"/>
    </row>
    <row r="36" spans="1:11" ht="15" customHeight="1">
      <c r="A36" s="178" t="s">
        <v>20</v>
      </c>
      <c r="B36" s="179">
        <v>3461</v>
      </c>
      <c r="C36" s="226">
        <v>31625</v>
      </c>
      <c r="D36" s="191">
        <v>17.100404766025164</v>
      </c>
      <c r="E36" s="191">
        <v>4.7430183639236407</v>
      </c>
      <c r="F36" s="191">
        <v>12.015646521939891</v>
      </c>
      <c r="G36" s="191">
        <v>66.140930348111297</v>
      </c>
      <c r="H36" s="43"/>
      <c r="K36" s="240"/>
    </row>
    <row r="37" spans="1:11" ht="15" customHeight="1">
      <c r="A37" s="178" t="s">
        <v>21</v>
      </c>
      <c r="B37" s="179">
        <v>2377</v>
      </c>
      <c r="C37" s="220">
        <v>29311</v>
      </c>
      <c r="D37" s="235">
        <v>4.0940733443686801</v>
      </c>
      <c r="E37" s="235">
        <v>10.825412268068186</v>
      </c>
      <c r="F37" s="235">
        <v>48.080080893430519</v>
      </c>
      <c r="G37" s="235">
        <v>37.000433494132615</v>
      </c>
      <c r="H37" s="43"/>
    </row>
    <row r="38" spans="1:11" ht="15" customHeight="1">
      <c r="A38" s="227" t="s">
        <v>43</v>
      </c>
      <c r="B38" s="218">
        <v>1745</v>
      </c>
      <c r="C38" s="228">
        <v>22564.322379999998</v>
      </c>
      <c r="D38" s="211">
        <v>37.288336686138059</v>
      </c>
      <c r="E38" s="211">
        <v>62.711663313861955</v>
      </c>
      <c r="F38" s="211">
        <v>0</v>
      </c>
      <c r="G38" s="211">
        <v>0</v>
      </c>
      <c r="H38" s="43"/>
    </row>
    <row r="39" spans="1:11" ht="15" customHeight="1">
      <c r="A39" s="178" t="s">
        <v>19</v>
      </c>
      <c r="B39" s="179">
        <v>2880</v>
      </c>
      <c r="C39" s="220">
        <v>11000</v>
      </c>
      <c r="D39" s="191">
        <v>23.6</v>
      </c>
      <c r="E39" s="191">
        <v>76.400000000000006</v>
      </c>
      <c r="F39" s="191">
        <v>0</v>
      </c>
      <c r="G39" s="191">
        <v>0</v>
      </c>
      <c r="H39" s="43"/>
    </row>
    <row r="40" spans="1:11" ht="15" customHeight="1">
      <c r="A40" s="178" t="s">
        <v>32</v>
      </c>
      <c r="B40" s="179">
        <v>3176</v>
      </c>
      <c r="C40" s="229">
        <v>8477</v>
      </c>
      <c r="D40" s="232">
        <v>0</v>
      </c>
      <c r="E40" s="232">
        <v>21.55</v>
      </c>
      <c r="F40" s="232">
        <v>78.45</v>
      </c>
      <c r="G40" s="232">
        <v>0</v>
      </c>
      <c r="H40" s="43"/>
    </row>
    <row r="41" spans="1:11" s="18" customFormat="1" ht="15" customHeight="1">
      <c r="A41" s="178" t="s">
        <v>42</v>
      </c>
      <c r="B41" s="179">
        <v>3073</v>
      </c>
      <c r="C41" s="220">
        <v>5350</v>
      </c>
      <c r="D41" s="191">
        <v>0</v>
      </c>
      <c r="E41" s="191">
        <v>73.8317757009346</v>
      </c>
      <c r="F41" s="191">
        <v>26.168224299065418</v>
      </c>
      <c r="G41" s="191">
        <v>0</v>
      </c>
      <c r="H41" s="43"/>
      <c r="I41"/>
      <c r="J41"/>
      <c r="K41"/>
    </row>
    <row r="42" spans="1:11" ht="15" customHeight="1">
      <c r="E42" s="43"/>
      <c r="F42" s="43"/>
      <c r="G42" s="43"/>
    </row>
    <row r="43" spans="1:11" ht="15" customHeight="1">
      <c r="A43" s="239" t="s">
        <v>71</v>
      </c>
      <c r="B43" s="55"/>
      <c r="C43" s="10"/>
      <c r="D43" s="55"/>
      <c r="E43" s="55"/>
      <c r="F43" s="55"/>
      <c r="G43" s="55"/>
    </row>
    <row r="44" spans="1:11" ht="15" customHeight="1">
      <c r="A44" s="239" t="s">
        <v>72</v>
      </c>
      <c r="B44" s="55"/>
      <c r="C44" s="10"/>
      <c r="D44" s="55"/>
      <c r="E44" s="55"/>
      <c r="F44" s="55"/>
      <c r="G44" s="55"/>
    </row>
    <row r="45" spans="1:11" ht="15" customHeight="1">
      <c r="A45" s="240"/>
    </row>
    <row r="46" spans="1:11" ht="15" customHeight="1">
      <c r="A46" s="414" t="s">
        <v>108</v>
      </c>
    </row>
    <row r="47" spans="1:11" ht="15" customHeight="1">
      <c r="A47" s="414" t="s">
        <v>103</v>
      </c>
    </row>
    <row r="48" spans="1:11" ht="15" customHeight="1">
      <c r="A48" s="414" t="s">
        <v>104</v>
      </c>
    </row>
    <row r="49" spans="1:1" ht="15" customHeight="1">
      <c r="A49" s="414" t="s">
        <v>102</v>
      </c>
    </row>
  </sheetData>
  <mergeCells count="3">
    <mergeCell ref="A2:A3"/>
    <mergeCell ref="B2:B3"/>
    <mergeCell ref="C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K3" sqref="K3"/>
    </sheetView>
  </sheetViews>
  <sheetFormatPr defaultRowHeight="14.4"/>
  <cols>
    <col min="1" max="1" width="9.6640625" style="10" customWidth="1"/>
    <col min="2" max="2" width="34.6640625" customWidth="1"/>
    <col min="3" max="3" width="9.6640625" style="10" customWidth="1"/>
    <col min="4" max="5" width="14.33203125" style="18" customWidth="1"/>
    <col min="6" max="6" width="14.6640625" style="18" customWidth="1"/>
    <col min="7" max="7" width="14.33203125" style="18" customWidth="1"/>
    <col min="8" max="10" width="14.33203125" style="5" customWidth="1"/>
    <col min="11" max="13" width="14.33203125" style="16" customWidth="1"/>
  </cols>
  <sheetData>
    <row r="1" spans="1:13" s="16" customFormat="1">
      <c r="A1" s="49" t="s">
        <v>54</v>
      </c>
      <c r="B1" s="61"/>
      <c r="C1" s="57"/>
      <c r="D1" s="61"/>
      <c r="E1" s="61"/>
      <c r="F1" s="61"/>
      <c r="G1" s="61"/>
    </row>
    <row r="2" spans="1:13" ht="43.95" customHeight="1">
      <c r="A2" s="585" t="s">
        <v>23</v>
      </c>
      <c r="B2" s="585" t="s">
        <v>0</v>
      </c>
      <c r="C2" s="585" t="s">
        <v>33</v>
      </c>
      <c r="D2" s="590" t="s">
        <v>61</v>
      </c>
      <c r="E2" s="591"/>
      <c r="F2" s="591"/>
      <c r="G2" s="592"/>
      <c r="H2" s="587" t="s">
        <v>67</v>
      </c>
      <c r="I2" s="588"/>
      <c r="J2" s="589"/>
      <c r="K2" s="587" t="s">
        <v>118</v>
      </c>
      <c r="L2" s="588"/>
      <c r="M2" s="589"/>
    </row>
    <row r="3" spans="1:13" s="1" customFormat="1" ht="57.6">
      <c r="A3" s="586"/>
      <c r="B3" s="586"/>
      <c r="C3" s="586"/>
      <c r="D3" s="77" t="s">
        <v>26</v>
      </c>
      <c r="E3" s="78" t="s">
        <v>27</v>
      </c>
      <c r="F3" s="79" t="s">
        <v>60</v>
      </c>
      <c r="G3" s="78" t="s">
        <v>28</v>
      </c>
      <c r="H3" s="80" t="s">
        <v>26</v>
      </c>
      <c r="I3" s="81" t="s">
        <v>27</v>
      </c>
      <c r="J3" s="81" t="s">
        <v>28</v>
      </c>
      <c r="K3" s="80" t="s">
        <v>26</v>
      </c>
      <c r="L3" s="81" t="s">
        <v>27</v>
      </c>
      <c r="M3" s="81" t="s">
        <v>28</v>
      </c>
    </row>
    <row r="4" spans="1:13">
      <c r="A4" s="40">
        <v>1</v>
      </c>
      <c r="B4" s="52" t="s">
        <v>2</v>
      </c>
      <c r="C4" s="40">
        <v>1623</v>
      </c>
      <c r="D4" s="308">
        <v>38294</v>
      </c>
      <c r="E4" s="188">
        <v>5846</v>
      </c>
      <c r="F4" s="188">
        <v>2951</v>
      </c>
      <c r="G4" s="309">
        <v>29497</v>
      </c>
      <c r="H4" s="244">
        <v>96642</v>
      </c>
      <c r="I4" s="76">
        <v>13051</v>
      </c>
      <c r="J4" s="76">
        <v>83591</v>
      </c>
      <c r="K4" s="244">
        <v>79342</v>
      </c>
      <c r="L4" s="76">
        <v>11888</v>
      </c>
      <c r="M4" s="76">
        <v>67454</v>
      </c>
    </row>
    <row r="5" spans="1:13" s="5" customFormat="1">
      <c r="A5" s="40">
        <v>2</v>
      </c>
      <c r="B5" s="52" t="s">
        <v>7</v>
      </c>
      <c r="C5" s="40">
        <v>2748</v>
      </c>
      <c r="D5" s="310">
        <v>5335</v>
      </c>
      <c r="E5" s="190">
        <v>1519</v>
      </c>
      <c r="F5" s="190">
        <v>217</v>
      </c>
      <c r="G5" s="311">
        <v>3599</v>
      </c>
      <c r="H5" s="245">
        <v>9724</v>
      </c>
      <c r="I5" s="246">
        <v>2902.5</v>
      </c>
      <c r="J5" s="246">
        <v>6820.5</v>
      </c>
      <c r="K5" s="247">
        <v>5381</v>
      </c>
      <c r="L5" s="248">
        <v>2053.5</v>
      </c>
      <c r="M5" s="248">
        <v>3327.5</v>
      </c>
    </row>
    <row r="6" spans="1:13">
      <c r="A6" s="571">
        <v>3</v>
      </c>
      <c r="B6" s="48" t="s">
        <v>106</v>
      </c>
      <c r="C6" s="40"/>
      <c r="D6" s="244">
        <v>4561</v>
      </c>
      <c r="E6" s="76">
        <v>2078</v>
      </c>
      <c r="F6" s="76">
        <v>836</v>
      </c>
      <c r="G6" s="76">
        <v>1647</v>
      </c>
      <c r="H6" s="244">
        <v>12977</v>
      </c>
      <c r="I6" s="302">
        <v>3454</v>
      </c>
      <c r="J6" s="302">
        <v>9523</v>
      </c>
      <c r="K6" s="244">
        <v>9794</v>
      </c>
      <c r="L6" s="302">
        <v>2554</v>
      </c>
      <c r="M6" s="302">
        <v>7240</v>
      </c>
    </row>
    <row r="7" spans="1:13">
      <c r="A7" s="584"/>
      <c r="B7" s="48" t="s">
        <v>78</v>
      </c>
      <c r="C7" s="40">
        <v>3338</v>
      </c>
      <c r="D7" s="312">
        <v>4128</v>
      </c>
      <c r="E7" s="184">
        <v>1892</v>
      </c>
      <c r="F7" s="184">
        <v>765</v>
      </c>
      <c r="G7" s="76">
        <v>1471</v>
      </c>
      <c r="H7" s="249">
        <v>7887</v>
      </c>
      <c r="I7" s="250">
        <v>2715</v>
      </c>
      <c r="J7" s="250">
        <v>5172</v>
      </c>
      <c r="K7" s="251">
        <v>5460</v>
      </c>
      <c r="L7" s="252">
        <v>1902</v>
      </c>
      <c r="M7" s="252">
        <v>3558</v>
      </c>
    </row>
    <row r="8" spans="1:13" s="34" customFormat="1">
      <c r="A8" s="584"/>
      <c r="B8" s="83" t="s">
        <v>79</v>
      </c>
      <c r="C8" s="26">
        <v>2272</v>
      </c>
      <c r="D8" s="308">
        <v>433</v>
      </c>
      <c r="E8" s="188">
        <v>186</v>
      </c>
      <c r="F8" s="188">
        <v>71</v>
      </c>
      <c r="G8" s="309">
        <v>176</v>
      </c>
      <c r="H8" s="253">
        <v>5090</v>
      </c>
      <c r="I8" s="254">
        <v>739</v>
      </c>
      <c r="J8" s="254">
        <v>4351</v>
      </c>
      <c r="K8" s="255">
        <v>4334</v>
      </c>
      <c r="L8" s="256">
        <v>652</v>
      </c>
      <c r="M8" s="256">
        <v>3682</v>
      </c>
    </row>
    <row r="9" spans="1:13">
      <c r="A9" s="40">
        <v>4</v>
      </c>
      <c r="B9" s="52" t="s">
        <v>3</v>
      </c>
      <c r="C9" s="40">
        <v>354</v>
      </c>
      <c r="D9" s="312">
        <v>3375</v>
      </c>
      <c r="E9" s="184">
        <v>383</v>
      </c>
      <c r="F9" s="184">
        <v>388</v>
      </c>
      <c r="G9" s="76">
        <v>2604</v>
      </c>
      <c r="H9" s="253">
        <v>15589</v>
      </c>
      <c r="I9" s="254">
        <v>1629</v>
      </c>
      <c r="J9" s="254">
        <v>13960</v>
      </c>
      <c r="K9" s="257">
        <f>'[1]2014'!$W$58</f>
        <v>13703</v>
      </c>
      <c r="L9" s="258">
        <f>'[1]2014'!$U$58+[2]Итого!$E$45</f>
        <v>1608</v>
      </c>
      <c r="M9" s="258">
        <v>12095</v>
      </c>
    </row>
    <row r="10" spans="1:13">
      <c r="A10" s="40">
        <v>5</v>
      </c>
      <c r="B10" s="52" t="s">
        <v>36</v>
      </c>
      <c r="C10" s="40">
        <v>436</v>
      </c>
      <c r="D10" s="310">
        <v>2249</v>
      </c>
      <c r="E10" s="190">
        <v>0</v>
      </c>
      <c r="F10" s="190">
        <v>2242</v>
      </c>
      <c r="G10" s="311">
        <v>7</v>
      </c>
      <c r="H10" s="259">
        <v>4070</v>
      </c>
      <c r="I10" s="260">
        <v>0</v>
      </c>
      <c r="J10" s="260">
        <v>4070</v>
      </c>
      <c r="K10" s="257">
        <v>4215</v>
      </c>
      <c r="L10" s="258">
        <v>0</v>
      </c>
      <c r="M10" s="258">
        <v>4215</v>
      </c>
    </row>
    <row r="11" spans="1:13" ht="15" customHeight="1">
      <c r="A11" s="40">
        <v>6</v>
      </c>
      <c r="B11" s="52" t="s">
        <v>15</v>
      </c>
      <c r="C11" s="40">
        <v>3138</v>
      </c>
      <c r="D11" s="312">
        <v>1886</v>
      </c>
      <c r="E11" s="313">
        <v>925</v>
      </c>
      <c r="F11" s="313">
        <v>195</v>
      </c>
      <c r="G11" s="314">
        <v>766</v>
      </c>
      <c r="H11" s="261">
        <v>3264</v>
      </c>
      <c r="I11" s="262">
        <v>908</v>
      </c>
      <c r="J11" s="262">
        <v>2356</v>
      </c>
      <c r="K11" s="257">
        <f>L11+M11</f>
        <v>2336</v>
      </c>
      <c r="L11" s="258">
        <v>610</v>
      </c>
      <c r="M11" s="76">
        <v>1726</v>
      </c>
    </row>
    <row r="12" spans="1:13" s="33" customFormat="1">
      <c r="A12" s="40">
        <v>7</v>
      </c>
      <c r="B12" s="52" t="s">
        <v>9</v>
      </c>
      <c r="C12" s="40">
        <v>2590</v>
      </c>
      <c r="D12" s="315">
        <v>1271</v>
      </c>
      <c r="E12" s="195">
        <v>12</v>
      </c>
      <c r="F12" s="195">
        <v>79</v>
      </c>
      <c r="G12" s="295">
        <v>1180</v>
      </c>
      <c r="H12" s="263">
        <v>3350</v>
      </c>
      <c r="I12" s="264">
        <v>29</v>
      </c>
      <c r="J12" s="264">
        <v>3321</v>
      </c>
      <c r="K12" s="265">
        <v>3440</v>
      </c>
      <c r="L12" s="266">
        <v>32</v>
      </c>
      <c r="M12" s="266">
        <v>3408</v>
      </c>
    </row>
    <row r="13" spans="1:13" s="33" customFormat="1">
      <c r="A13" s="40">
        <v>8</v>
      </c>
      <c r="B13" s="48" t="s">
        <v>74</v>
      </c>
      <c r="C13" s="40">
        <v>2306</v>
      </c>
      <c r="D13" s="312">
        <v>1242</v>
      </c>
      <c r="E13" s="184">
        <v>267</v>
      </c>
      <c r="F13" s="184">
        <v>75</v>
      </c>
      <c r="G13" s="316">
        <v>900</v>
      </c>
      <c r="H13" s="333" t="s">
        <v>25</v>
      </c>
      <c r="I13" s="314" t="s">
        <v>25</v>
      </c>
      <c r="J13" s="314" t="s">
        <v>25</v>
      </c>
      <c r="K13" s="333" t="s">
        <v>25</v>
      </c>
      <c r="L13" s="314" t="s">
        <v>25</v>
      </c>
      <c r="M13" s="314" t="s">
        <v>25</v>
      </c>
    </row>
    <row r="14" spans="1:13">
      <c r="A14" s="40">
        <v>9</v>
      </c>
      <c r="B14" s="52" t="s">
        <v>12</v>
      </c>
      <c r="C14" s="40">
        <v>1439</v>
      </c>
      <c r="D14" s="310">
        <v>1241</v>
      </c>
      <c r="E14" s="190">
        <v>921</v>
      </c>
      <c r="F14" s="190">
        <v>122</v>
      </c>
      <c r="G14" s="311">
        <v>198</v>
      </c>
      <c r="H14" s="267">
        <v>2383</v>
      </c>
      <c r="I14" s="268">
        <v>1962</v>
      </c>
      <c r="J14" s="268">
        <v>421</v>
      </c>
      <c r="K14" s="257">
        <f>L14+M14</f>
        <v>2558</v>
      </c>
      <c r="L14" s="258">
        <v>2124</v>
      </c>
      <c r="M14" s="258">
        <v>434</v>
      </c>
    </row>
    <row r="15" spans="1:13" s="5" customFormat="1">
      <c r="A15" s="40">
        <v>10</v>
      </c>
      <c r="B15" s="52" t="s">
        <v>37</v>
      </c>
      <c r="C15" s="40">
        <v>2225</v>
      </c>
      <c r="D15" s="312">
        <v>1231</v>
      </c>
      <c r="E15" s="184">
        <v>19</v>
      </c>
      <c r="F15" s="184">
        <v>1</v>
      </c>
      <c r="G15" s="76">
        <v>1211</v>
      </c>
      <c r="H15" s="269">
        <v>2142</v>
      </c>
      <c r="I15" s="270">
        <v>25</v>
      </c>
      <c r="J15" s="270">
        <v>2117</v>
      </c>
      <c r="K15" s="271">
        <v>1261</v>
      </c>
      <c r="L15" s="203">
        <v>5</v>
      </c>
      <c r="M15" s="203">
        <v>1256</v>
      </c>
    </row>
    <row r="16" spans="1:13" ht="15" customHeight="1">
      <c r="A16" s="40">
        <v>11</v>
      </c>
      <c r="B16" s="48" t="s">
        <v>101</v>
      </c>
      <c r="C16" s="40">
        <v>1971</v>
      </c>
      <c r="D16" s="317">
        <v>1145</v>
      </c>
      <c r="E16" s="194">
        <v>334</v>
      </c>
      <c r="F16" s="194">
        <v>280</v>
      </c>
      <c r="G16" s="318">
        <v>531</v>
      </c>
      <c r="H16" s="272" t="s">
        <v>25</v>
      </c>
      <c r="I16" s="273" t="s">
        <v>25</v>
      </c>
      <c r="J16" s="273" t="s">
        <v>25</v>
      </c>
      <c r="K16" s="272" t="s">
        <v>25</v>
      </c>
      <c r="L16" s="273" t="s">
        <v>25</v>
      </c>
      <c r="M16" s="273" t="s">
        <v>25</v>
      </c>
    </row>
    <row r="17" spans="1:13">
      <c r="A17" s="40">
        <v>12</v>
      </c>
      <c r="B17" s="52" t="s">
        <v>13</v>
      </c>
      <c r="C17" s="40">
        <v>2210</v>
      </c>
      <c r="D17" s="312">
        <v>974</v>
      </c>
      <c r="E17" s="184">
        <v>374</v>
      </c>
      <c r="F17" s="184">
        <v>25</v>
      </c>
      <c r="G17" s="76">
        <v>575</v>
      </c>
      <c r="H17" s="274">
        <v>2628</v>
      </c>
      <c r="I17" s="275">
        <v>1169</v>
      </c>
      <c r="J17" s="275">
        <v>1459</v>
      </c>
      <c r="K17" s="257">
        <v>2077</v>
      </c>
      <c r="L17" s="258">
        <v>1044</v>
      </c>
      <c r="M17" s="258">
        <v>1033</v>
      </c>
    </row>
    <row r="18" spans="1:13">
      <c r="A18" s="40">
        <v>13</v>
      </c>
      <c r="B18" s="52" t="s">
        <v>6</v>
      </c>
      <c r="C18" s="40">
        <v>1470</v>
      </c>
      <c r="D18" s="312">
        <v>872</v>
      </c>
      <c r="E18" s="184">
        <v>294</v>
      </c>
      <c r="F18" s="184">
        <v>46</v>
      </c>
      <c r="G18" s="76">
        <v>532</v>
      </c>
      <c r="H18" s="276">
        <v>6802</v>
      </c>
      <c r="I18" s="277">
        <v>1831</v>
      </c>
      <c r="J18" s="277">
        <v>4971</v>
      </c>
      <c r="K18" s="257">
        <v>5705</v>
      </c>
      <c r="L18" s="258">
        <v>1812</v>
      </c>
      <c r="M18" s="258">
        <v>3893</v>
      </c>
    </row>
    <row r="19" spans="1:13" s="5" customFormat="1">
      <c r="A19" s="40">
        <v>14</v>
      </c>
      <c r="B19" s="52" t="s">
        <v>44</v>
      </c>
      <c r="C19" s="44">
        <v>3255</v>
      </c>
      <c r="D19" s="366">
        <v>825</v>
      </c>
      <c r="E19" s="94">
        <v>816</v>
      </c>
      <c r="F19" s="94">
        <v>2</v>
      </c>
      <c r="G19" s="74">
        <v>7</v>
      </c>
      <c r="H19" s="374">
        <v>1140</v>
      </c>
      <c r="I19" s="279">
        <v>803</v>
      </c>
      <c r="J19" s="279">
        <v>337</v>
      </c>
      <c r="K19" s="278">
        <v>1771</v>
      </c>
      <c r="L19" s="279">
        <v>1139</v>
      </c>
      <c r="M19" s="279">
        <v>632</v>
      </c>
    </row>
    <row r="20" spans="1:13">
      <c r="A20" s="40">
        <v>15</v>
      </c>
      <c r="B20" s="48" t="s">
        <v>68</v>
      </c>
      <c r="C20" s="44">
        <v>3292</v>
      </c>
      <c r="D20" s="366">
        <v>710</v>
      </c>
      <c r="E20" s="94">
        <v>244</v>
      </c>
      <c r="F20" s="94">
        <v>203</v>
      </c>
      <c r="G20" s="74">
        <v>263</v>
      </c>
      <c r="H20" s="375" t="s">
        <v>25</v>
      </c>
      <c r="I20" s="314" t="s">
        <v>25</v>
      </c>
      <c r="J20" s="314" t="s">
        <v>25</v>
      </c>
      <c r="K20" s="280">
        <v>2775</v>
      </c>
      <c r="L20" s="281">
        <v>1385</v>
      </c>
      <c r="M20" s="281">
        <v>1390</v>
      </c>
    </row>
    <row r="21" spans="1:13" s="41" customFormat="1">
      <c r="A21" s="40">
        <v>16</v>
      </c>
      <c r="B21" s="48" t="s">
        <v>76</v>
      </c>
      <c r="C21" s="44">
        <v>2763</v>
      </c>
      <c r="D21" s="366">
        <v>474</v>
      </c>
      <c r="E21" s="94">
        <v>100</v>
      </c>
      <c r="F21" s="94">
        <v>14</v>
      </c>
      <c r="G21" s="74">
        <v>360</v>
      </c>
      <c r="H21" s="350" t="s">
        <v>25</v>
      </c>
      <c r="I21" s="264" t="s">
        <v>25</v>
      </c>
      <c r="J21" s="264" t="s">
        <v>25</v>
      </c>
      <c r="K21" s="282">
        <v>771</v>
      </c>
      <c r="L21" s="283">
        <v>227</v>
      </c>
      <c r="M21" s="283">
        <v>544</v>
      </c>
    </row>
    <row r="22" spans="1:13" s="55" customFormat="1" ht="15" customHeight="1">
      <c r="A22" s="40">
        <v>17</v>
      </c>
      <c r="B22" s="48" t="s">
        <v>100</v>
      </c>
      <c r="C22" s="44">
        <v>3058</v>
      </c>
      <c r="D22" s="378">
        <v>452</v>
      </c>
      <c r="E22" s="358">
        <v>27</v>
      </c>
      <c r="F22" s="358">
        <v>12</v>
      </c>
      <c r="G22" s="359">
        <v>413</v>
      </c>
      <c r="H22" s="376">
        <v>484</v>
      </c>
      <c r="I22" s="367">
        <v>11</v>
      </c>
      <c r="J22" s="367">
        <v>473</v>
      </c>
      <c r="K22" s="53">
        <v>690</v>
      </c>
      <c r="L22" s="32">
        <v>8</v>
      </c>
      <c r="M22" s="32">
        <v>682</v>
      </c>
    </row>
    <row r="23" spans="1:13">
      <c r="A23" s="40">
        <v>18</v>
      </c>
      <c r="B23" s="83" t="s">
        <v>46</v>
      </c>
      <c r="C23" s="73">
        <v>485</v>
      </c>
      <c r="D23" s="379">
        <v>383</v>
      </c>
      <c r="E23" s="131">
        <v>0</v>
      </c>
      <c r="F23" s="131">
        <v>0</v>
      </c>
      <c r="G23" s="177">
        <v>383</v>
      </c>
      <c r="H23" s="377">
        <v>758</v>
      </c>
      <c r="I23" s="285">
        <v>0</v>
      </c>
      <c r="J23" s="285">
        <v>758</v>
      </c>
      <c r="K23" s="284">
        <v>645</v>
      </c>
      <c r="L23" s="285">
        <v>0</v>
      </c>
      <c r="M23" s="285">
        <v>645</v>
      </c>
    </row>
    <row r="24" spans="1:13" ht="15" customHeight="1">
      <c r="A24" s="40">
        <v>19</v>
      </c>
      <c r="B24" s="52" t="s">
        <v>10</v>
      </c>
      <c r="C24" s="40">
        <v>1978</v>
      </c>
      <c r="D24" s="310">
        <v>362</v>
      </c>
      <c r="E24" s="190">
        <v>362</v>
      </c>
      <c r="F24" s="190">
        <v>0</v>
      </c>
      <c r="G24" s="311">
        <v>0</v>
      </c>
      <c r="H24" s="286">
        <v>695</v>
      </c>
      <c r="I24" s="287">
        <v>695</v>
      </c>
      <c r="J24" s="287">
        <v>0</v>
      </c>
      <c r="K24" s="257">
        <v>780</v>
      </c>
      <c r="L24" s="258">
        <v>780</v>
      </c>
      <c r="M24" s="258">
        <v>0</v>
      </c>
    </row>
    <row r="25" spans="1:13">
      <c r="A25" s="40">
        <v>20</v>
      </c>
      <c r="B25" s="83" t="s">
        <v>45</v>
      </c>
      <c r="C25" s="26">
        <v>918</v>
      </c>
      <c r="D25" s="312">
        <v>349</v>
      </c>
      <c r="E25" s="184">
        <v>4</v>
      </c>
      <c r="F25" s="184">
        <v>5</v>
      </c>
      <c r="G25" s="76">
        <v>340</v>
      </c>
      <c r="H25" s="278">
        <v>1751</v>
      </c>
      <c r="I25" s="279">
        <v>4</v>
      </c>
      <c r="J25" s="279">
        <v>1747</v>
      </c>
      <c r="K25" s="278">
        <v>1824</v>
      </c>
      <c r="L25" s="279">
        <v>4</v>
      </c>
      <c r="M25" s="279">
        <v>1820</v>
      </c>
    </row>
    <row r="26" spans="1:13">
      <c r="A26" s="40">
        <v>21</v>
      </c>
      <c r="B26" s="52" t="s">
        <v>5</v>
      </c>
      <c r="C26" s="40">
        <v>2275</v>
      </c>
      <c r="D26" s="310">
        <v>345</v>
      </c>
      <c r="E26" s="190">
        <v>30</v>
      </c>
      <c r="F26" s="190">
        <v>19</v>
      </c>
      <c r="G26" s="311">
        <v>296</v>
      </c>
      <c r="H26" s="288">
        <v>1250</v>
      </c>
      <c r="I26" s="250">
        <v>149</v>
      </c>
      <c r="J26" s="289">
        <v>1101</v>
      </c>
      <c r="K26" s="257">
        <v>2258</v>
      </c>
      <c r="L26" s="203">
        <v>236</v>
      </c>
      <c r="M26" s="258">
        <f>K26-L26</f>
        <v>2022</v>
      </c>
    </row>
    <row r="27" spans="1:13">
      <c r="A27" s="40">
        <v>22</v>
      </c>
      <c r="B27" s="52" t="s">
        <v>17</v>
      </c>
      <c r="C27" s="40">
        <v>1343</v>
      </c>
      <c r="D27" s="321">
        <v>331</v>
      </c>
      <c r="E27" s="180">
        <v>0</v>
      </c>
      <c r="F27" s="180">
        <v>0</v>
      </c>
      <c r="G27" s="322">
        <v>331</v>
      </c>
      <c r="H27" s="290">
        <v>1322</v>
      </c>
      <c r="I27" s="291">
        <v>0</v>
      </c>
      <c r="J27" s="291">
        <v>1322</v>
      </c>
      <c r="K27" s="271">
        <v>975</v>
      </c>
      <c r="L27" s="203">
        <v>0</v>
      </c>
      <c r="M27" s="203">
        <v>975</v>
      </c>
    </row>
    <row r="28" spans="1:13" ht="15" customHeight="1">
      <c r="A28" s="40">
        <v>23</v>
      </c>
      <c r="B28" s="52" t="s">
        <v>18</v>
      </c>
      <c r="C28" s="40">
        <v>912</v>
      </c>
      <c r="D28" s="323">
        <v>262</v>
      </c>
      <c r="E28" s="324">
        <v>54</v>
      </c>
      <c r="F28" s="324">
        <v>4</v>
      </c>
      <c r="G28" s="325">
        <v>204</v>
      </c>
      <c r="H28" s="292">
        <v>602</v>
      </c>
      <c r="I28" s="293">
        <v>148</v>
      </c>
      <c r="J28" s="293">
        <v>454</v>
      </c>
      <c r="K28" s="257">
        <v>524</v>
      </c>
      <c r="L28" s="258">
        <v>156</v>
      </c>
      <c r="M28" s="258">
        <v>368</v>
      </c>
    </row>
    <row r="29" spans="1:13">
      <c r="A29" s="40">
        <v>24</v>
      </c>
      <c r="B29" s="52" t="s">
        <v>16</v>
      </c>
      <c r="C29" s="40">
        <v>967</v>
      </c>
      <c r="D29" s="319">
        <v>225</v>
      </c>
      <c r="E29" s="198">
        <v>82</v>
      </c>
      <c r="F29" s="198">
        <v>20</v>
      </c>
      <c r="G29" s="320">
        <v>123</v>
      </c>
      <c r="H29" s="294">
        <f>I29+J29</f>
        <v>405</v>
      </c>
      <c r="I29" s="295">
        <v>197</v>
      </c>
      <c r="J29" s="295">
        <v>208</v>
      </c>
      <c r="K29" s="244">
        <v>428</v>
      </c>
      <c r="L29" s="76">
        <v>256</v>
      </c>
      <c r="M29" s="76">
        <v>172</v>
      </c>
    </row>
    <row r="30" spans="1:13" s="18" customFormat="1">
      <c r="A30" s="40">
        <v>25</v>
      </c>
      <c r="B30" s="48" t="s">
        <v>73</v>
      </c>
      <c r="C30" s="40">
        <v>493</v>
      </c>
      <c r="D30" s="326">
        <v>204</v>
      </c>
      <c r="E30" s="327">
        <v>0</v>
      </c>
      <c r="F30" s="327">
        <v>0</v>
      </c>
      <c r="G30" s="328">
        <v>204</v>
      </c>
      <c r="H30" s="333" t="s">
        <v>25</v>
      </c>
      <c r="I30" s="334" t="s">
        <v>25</v>
      </c>
      <c r="J30" s="334" t="s">
        <v>25</v>
      </c>
      <c r="K30" s="257">
        <v>742</v>
      </c>
      <c r="L30" s="296">
        <v>0</v>
      </c>
      <c r="M30" s="258">
        <v>742</v>
      </c>
    </row>
    <row r="31" spans="1:13">
      <c r="A31" s="40">
        <v>26</v>
      </c>
      <c r="B31" s="52" t="s">
        <v>11</v>
      </c>
      <c r="C31" s="40">
        <v>3137</v>
      </c>
      <c r="D31" s="329">
        <v>115</v>
      </c>
      <c r="E31" s="330">
        <v>98</v>
      </c>
      <c r="F31" s="331">
        <v>3</v>
      </c>
      <c r="G31" s="76">
        <v>14</v>
      </c>
      <c r="H31" s="247">
        <v>745</v>
      </c>
      <c r="I31" s="248">
        <v>616</v>
      </c>
      <c r="J31" s="248">
        <v>129</v>
      </c>
      <c r="K31" s="271">
        <v>705</v>
      </c>
      <c r="L31" s="203">
        <v>622</v>
      </c>
      <c r="M31" s="203">
        <v>83</v>
      </c>
    </row>
    <row r="32" spans="1:13" s="5" customFormat="1">
      <c r="A32" s="40">
        <v>27</v>
      </c>
      <c r="B32" s="52" t="s">
        <v>8</v>
      </c>
      <c r="C32" s="40">
        <v>1</v>
      </c>
      <c r="D32" s="312">
        <v>95</v>
      </c>
      <c r="E32" s="184">
        <v>28</v>
      </c>
      <c r="F32" s="184">
        <v>34</v>
      </c>
      <c r="G32" s="76">
        <v>33</v>
      </c>
      <c r="H32" s="297">
        <v>1426</v>
      </c>
      <c r="I32" s="298">
        <v>429</v>
      </c>
      <c r="J32" s="298">
        <v>997</v>
      </c>
      <c r="K32" s="257">
        <v>2341</v>
      </c>
      <c r="L32" s="76">
        <v>701</v>
      </c>
      <c r="M32" s="76">
        <v>1640</v>
      </c>
    </row>
    <row r="33" spans="1:13">
      <c r="A33" s="40">
        <v>28</v>
      </c>
      <c r="B33" s="48" t="s">
        <v>70</v>
      </c>
      <c r="C33" s="40">
        <v>1885</v>
      </c>
      <c r="D33" s="244">
        <v>62</v>
      </c>
      <c r="E33" s="76">
        <v>18</v>
      </c>
      <c r="F33" s="76">
        <v>0</v>
      </c>
      <c r="G33" s="76">
        <v>44</v>
      </c>
      <c r="H33" s="333" t="s">
        <v>25</v>
      </c>
      <c r="I33" s="334" t="s">
        <v>25</v>
      </c>
      <c r="J33" s="334" t="s">
        <v>25</v>
      </c>
      <c r="K33" s="333" t="s">
        <v>25</v>
      </c>
      <c r="L33" s="334" t="s">
        <v>25</v>
      </c>
      <c r="M33" s="334" t="s">
        <v>25</v>
      </c>
    </row>
    <row r="34" spans="1:13" s="5" customFormat="1" ht="14.4" customHeight="1">
      <c r="A34" s="40">
        <v>29</v>
      </c>
      <c r="B34" s="52" t="s">
        <v>14</v>
      </c>
      <c r="C34" s="40">
        <v>1810</v>
      </c>
      <c r="D34" s="244">
        <v>51</v>
      </c>
      <c r="E34" s="76">
        <v>0</v>
      </c>
      <c r="F34" s="76">
        <v>0</v>
      </c>
      <c r="G34" s="76">
        <v>51</v>
      </c>
      <c r="H34" s="299">
        <v>984</v>
      </c>
      <c r="I34" s="300">
        <v>4</v>
      </c>
      <c r="J34" s="300">
        <v>980</v>
      </c>
      <c r="K34" s="257">
        <v>1194</v>
      </c>
      <c r="L34" s="258">
        <v>15</v>
      </c>
      <c r="M34" s="258">
        <v>1179</v>
      </c>
    </row>
    <row r="35" spans="1:13">
      <c r="A35" s="40">
        <v>30</v>
      </c>
      <c r="B35" s="52" t="s">
        <v>22</v>
      </c>
      <c r="C35" s="40">
        <v>2767</v>
      </c>
      <c r="D35" s="310">
        <v>50</v>
      </c>
      <c r="E35" s="190">
        <v>45</v>
      </c>
      <c r="F35" s="190">
        <v>0</v>
      </c>
      <c r="G35" s="311">
        <v>5</v>
      </c>
      <c r="H35" s="249">
        <v>107</v>
      </c>
      <c r="I35" s="250">
        <v>87</v>
      </c>
      <c r="J35" s="250">
        <v>20</v>
      </c>
      <c r="K35" s="244">
        <v>62</v>
      </c>
      <c r="L35" s="76">
        <v>59</v>
      </c>
      <c r="M35" s="76">
        <v>3</v>
      </c>
    </row>
    <row r="36" spans="1:13">
      <c r="A36" s="40">
        <v>31</v>
      </c>
      <c r="B36" s="87" t="s">
        <v>43</v>
      </c>
      <c r="C36" s="73">
        <v>1745</v>
      </c>
      <c r="D36" s="404">
        <v>24</v>
      </c>
      <c r="E36" s="405">
        <v>24</v>
      </c>
      <c r="F36" s="405">
        <v>0</v>
      </c>
      <c r="G36" s="406">
        <v>0</v>
      </c>
      <c r="H36" s="399">
        <v>67</v>
      </c>
      <c r="I36" s="301">
        <v>1</v>
      </c>
      <c r="J36" s="301">
        <v>66</v>
      </c>
      <c r="K36" s="244">
        <v>76</v>
      </c>
      <c r="L36" s="76">
        <v>2</v>
      </c>
      <c r="M36" s="302">
        <v>74</v>
      </c>
    </row>
    <row r="37" spans="1:13">
      <c r="A37" s="40">
        <v>32</v>
      </c>
      <c r="B37" s="52" t="s">
        <v>20</v>
      </c>
      <c r="C37" s="44">
        <v>3461</v>
      </c>
      <c r="D37" s="407">
        <v>22</v>
      </c>
      <c r="E37" s="97">
        <v>0</v>
      </c>
      <c r="F37" s="97">
        <v>0</v>
      </c>
      <c r="G37" s="176">
        <v>22</v>
      </c>
      <c r="H37" s="400">
        <v>635</v>
      </c>
      <c r="I37" s="303">
        <v>5</v>
      </c>
      <c r="J37" s="303">
        <v>630</v>
      </c>
      <c r="K37" s="257">
        <v>547</v>
      </c>
      <c r="L37" s="258">
        <v>8</v>
      </c>
      <c r="M37" s="258">
        <v>539</v>
      </c>
    </row>
    <row r="38" spans="1:13">
      <c r="A38" s="40">
        <v>33</v>
      </c>
      <c r="B38" s="52" t="s">
        <v>21</v>
      </c>
      <c r="C38" s="44">
        <v>2377</v>
      </c>
      <c r="D38" s="396">
        <v>13</v>
      </c>
      <c r="E38" s="397">
        <v>0</v>
      </c>
      <c r="F38" s="397">
        <v>0</v>
      </c>
      <c r="G38" s="398">
        <v>13</v>
      </c>
      <c r="H38" s="401">
        <v>228</v>
      </c>
      <c r="I38" s="248">
        <v>0</v>
      </c>
      <c r="J38" s="248">
        <v>228</v>
      </c>
      <c r="K38" s="257">
        <v>213</v>
      </c>
      <c r="L38" s="258">
        <v>0</v>
      </c>
      <c r="M38" s="258">
        <v>213</v>
      </c>
    </row>
    <row r="39" spans="1:13" s="55" customFormat="1">
      <c r="A39" s="40">
        <v>34</v>
      </c>
      <c r="B39" s="48" t="s">
        <v>105</v>
      </c>
      <c r="C39" s="44">
        <v>2312</v>
      </c>
      <c r="D39" s="378">
        <v>11</v>
      </c>
      <c r="E39" s="84">
        <v>3</v>
      </c>
      <c r="F39" s="84">
        <v>1</v>
      </c>
      <c r="G39" s="89">
        <v>7</v>
      </c>
      <c r="H39" s="386">
        <v>251</v>
      </c>
      <c r="I39" s="82">
        <v>45</v>
      </c>
      <c r="J39" s="82">
        <v>206</v>
      </c>
      <c r="K39" s="243">
        <v>246</v>
      </c>
      <c r="L39" s="175">
        <v>77</v>
      </c>
      <c r="M39" s="175">
        <v>169</v>
      </c>
    </row>
    <row r="40" spans="1:13">
      <c r="A40" s="40" t="s">
        <v>110</v>
      </c>
      <c r="B40" s="52" t="s">
        <v>42</v>
      </c>
      <c r="C40" s="44">
        <v>3073</v>
      </c>
      <c r="D40" s="396">
        <v>3</v>
      </c>
      <c r="E40" s="97">
        <v>0</v>
      </c>
      <c r="F40" s="97">
        <v>0</v>
      </c>
      <c r="G40" s="176">
        <v>3</v>
      </c>
      <c r="H40" s="402">
        <v>302</v>
      </c>
      <c r="I40" s="304">
        <v>9</v>
      </c>
      <c r="J40" s="304">
        <v>293</v>
      </c>
      <c r="K40" s="280">
        <v>315</v>
      </c>
      <c r="L40" s="305">
        <v>11</v>
      </c>
      <c r="M40" s="305">
        <v>304</v>
      </c>
    </row>
    <row r="41" spans="1:13">
      <c r="A41" s="40" t="s">
        <v>110</v>
      </c>
      <c r="B41" s="52" t="s">
        <v>32</v>
      </c>
      <c r="C41" s="44">
        <v>3176</v>
      </c>
      <c r="D41" s="366">
        <v>3</v>
      </c>
      <c r="E41" s="94">
        <v>0</v>
      </c>
      <c r="F41" s="94">
        <v>1</v>
      </c>
      <c r="G41" s="85">
        <v>2</v>
      </c>
      <c r="H41" s="403">
        <v>94</v>
      </c>
      <c r="I41" s="279">
        <v>5</v>
      </c>
      <c r="J41" s="279">
        <v>89</v>
      </c>
      <c r="K41" s="257">
        <v>139</v>
      </c>
      <c r="L41" s="258">
        <v>12</v>
      </c>
      <c r="M41" s="258">
        <v>127</v>
      </c>
    </row>
    <row r="42" spans="1:13">
      <c r="A42" s="40" t="s">
        <v>110</v>
      </c>
      <c r="B42" s="52" t="s">
        <v>19</v>
      </c>
      <c r="C42" s="40">
        <v>2880</v>
      </c>
      <c r="D42" s="310">
        <v>3</v>
      </c>
      <c r="E42" s="190">
        <v>3</v>
      </c>
      <c r="F42" s="190">
        <v>0</v>
      </c>
      <c r="G42" s="311">
        <v>0</v>
      </c>
      <c r="H42" s="306">
        <v>4</v>
      </c>
      <c r="I42" s="307">
        <v>2</v>
      </c>
      <c r="J42" s="307">
        <v>2</v>
      </c>
      <c r="K42" s="257">
        <v>14</v>
      </c>
      <c r="L42" s="258">
        <v>5</v>
      </c>
      <c r="M42" s="258">
        <v>9</v>
      </c>
    </row>
    <row r="44" spans="1:13" ht="15" customHeight="1">
      <c r="A44" s="239" t="s">
        <v>71</v>
      </c>
      <c r="B44" s="240"/>
      <c r="H44" s="31"/>
      <c r="I44" s="31"/>
      <c r="J44" s="240"/>
      <c r="L44"/>
      <c r="M44"/>
    </row>
    <row r="45" spans="1:13" ht="15" customHeight="1">
      <c r="A45" s="239" t="s">
        <v>72</v>
      </c>
      <c r="B45" s="240"/>
      <c r="H45" s="31"/>
      <c r="I45" s="31"/>
      <c r="J45" s="240"/>
      <c r="L45"/>
      <c r="M45"/>
    </row>
    <row r="46" spans="1:13">
      <c r="A46" s="412"/>
      <c r="B46" s="240"/>
      <c r="H46"/>
      <c r="I46"/>
      <c r="J46" s="16"/>
      <c r="L46"/>
      <c r="M46"/>
    </row>
    <row r="47" spans="1:13">
      <c r="A47" s="414" t="s">
        <v>108</v>
      </c>
      <c r="B47" s="240"/>
      <c r="H47"/>
      <c r="I47"/>
      <c r="J47"/>
    </row>
    <row r="48" spans="1:13">
      <c r="A48" s="414" t="s">
        <v>103</v>
      </c>
      <c r="H48"/>
      <c r="I48"/>
      <c r="J48"/>
    </row>
    <row r="49" spans="1:10">
      <c r="A49" s="414" t="s">
        <v>104</v>
      </c>
      <c r="H49"/>
      <c r="I49"/>
      <c r="J49"/>
    </row>
    <row r="50" spans="1:10">
      <c r="A50" s="414" t="s">
        <v>102</v>
      </c>
      <c r="H50"/>
      <c r="I50"/>
      <c r="J50"/>
    </row>
    <row r="51" spans="1:10">
      <c r="H51"/>
      <c r="I51"/>
      <c r="J51"/>
    </row>
    <row r="52" spans="1:10">
      <c r="H52"/>
      <c r="I52"/>
      <c r="J52"/>
    </row>
    <row r="53" spans="1:10">
      <c r="H53"/>
      <c r="I53"/>
      <c r="J53"/>
    </row>
    <row r="54" spans="1:10">
      <c r="H54"/>
      <c r="I54"/>
      <c r="J54"/>
    </row>
    <row r="55" spans="1:10">
      <c r="H55"/>
      <c r="I55"/>
      <c r="J55"/>
    </row>
    <row r="56" spans="1:10">
      <c r="H56"/>
      <c r="I56"/>
      <c r="J56"/>
    </row>
    <row r="57" spans="1:10">
      <c r="H57"/>
      <c r="I57"/>
      <c r="J57"/>
    </row>
    <row r="58" spans="1:10">
      <c r="H58"/>
      <c r="I58"/>
      <c r="J58"/>
    </row>
    <row r="59" spans="1:10">
      <c r="H59"/>
      <c r="I59"/>
      <c r="J59"/>
    </row>
    <row r="60" spans="1:10">
      <c r="H60"/>
      <c r="I60"/>
      <c r="J60"/>
    </row>
    <row r="61" spans="1:10">
      <c r="H61"/>
      <c r="I61"/>
      <c r="J61"/>
    </row>
  </sheetData>
  <mergeCells count="7">
    <mergeCell ref="A6:A8"/>
    <mergeCell ref="A2:A3"/>
    <mergeCell ref="B2:B3"/>
    <mergeCell ref="C2:C3"/>
    <mergeCell ref="K2:M2"/>
    <mergeCell ref="H2:J2"/>
    <mergeCell ref="D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xSplit="6" ySplit="3" topLeftCell="G37" activePane="bottomRight" state="frozen"/>
      <selection pane="topRight" activeCell="G1" sqref="G1"/>
      <selection pane="bottomLeft" activeCell="A4" sqref="A4"/>
      <selection pane="bottomRight" activeCell="C3" sqref="C3"/>
    </sheetView>
  </sheetViews>
  <sheetFormatPr defaultColWidth="9.109375" defaultRowHeight="15" customHeight="1"/>
  <cols>
    <col min="1" max="1" width="34.6640625" style="18" customWidth="1"/>
    <col min="2" max="2" width="9.6640625" style="18" customWidth="1"/>
    <col min="3" max="7" width="14.33203125" style="18" customWidth="1"/>
    <col min="8" max="16384" width="9.109375" style="18"/>
  </cols>
  <sheetData>
    <row r="1" spans="1:7" ht="15" customHeight="1">
      <c r="A1" s="49" t="s">
        <v>84</v>
      </c>
      <c r="B1" s="61"/>
      <c r="C1" s="61"/>
      <c r="D1" s="61"/>
      <c r="E1" s="61"/>
      <c r="F1" s="61"/>
      <c r="G1" s="61"/>
    </row>
    <row r="2" spans="1:7" ht="28.5" customHeight="1">
      <c r="A2" s="593" t="s">
        <v>0</v>
      </c>
      <c r="B2" s="593" t="s">
        <v>33</v>
      </c>
      <c r="C2" s="596" t="s">
        <v>119</v>
      </c>
      <c r="D2" s="597"/>
      <c r="E2" s="597"/>
      <c r="F2" s="597"/>
      <c r="G2" s="597"/>
    </row>
    <row r="3" spans="1:7" ht="29.25" customHeight="1">
      <c r="A3" s="594"/>
      <c r="B3" s="595"/>
      <c r="C3" s="45" t="s">
        <v>26</v>
      </c>
      <c r="D3" s="45" t="s">
        <v>56</v>
      </c>
      <c r="E3" s="45" t="s">
        <v>57</v>
      </c>
      <c r="F3" s="45" t="s">
        <v>58</v>
      </c>
      <c r="G3" s="45" t="s">
        <v>59</v>
      </c>
    </row>
    <row r="4" spans="1:7" ht="15" customHeight="1">
      <c r="A4" s="182" t="s">
        <v>2</v>
      </c>
      <c r="B4" s="50">
        <v>1623</v>
      </c>
      <c r="C4" s="188">
        <v>38294</v>
      </c>
      <c r="D4" s="188">
        <v>38244</v>
      </c>
      <c r="E4" s="188">
        <v>49</v>
      </c>
      <c r="F4" s="188">
        <v>1</v>
      </c>
      <c r="G4" s="188">
        <v>0</v>
      </c>
    </row>
    <row r="5" spans="1:7" ht="15" customHeight="1">
      <c r="A5" s="182" t="s">
        <v>7</v>
      </c>
      <c r="B5" s="50">
        <v>2748</v>
      </c>
      <c r="C5" s="190">
        <v>5335</v>
      </c>
      <c r="D5" s="190">
        <v>5335</v>
      </c>
      <c r="E5" s="190">
        <v>0</v>
      </c>
      <c r="F5" s="190">
        <v>0</v>
      </c>
      <c r="G5" s="190">
        <v>0</v>
      </c>
    </row>
    <row r="6" spans="1:7" s="47" customFormat="1" ht="15" customHeight="1">
      <c r="A6" s="182" t="s">
        <v>106</v>
      </c>
      <c r="B6" s="50"/>
      <c r="C6" s="337">
        <v>4561</v>
      </c>
      <c r="D6" s="184">
        <v>4560</v>
      </c>
      <c r="E6" s="184">
        <v>1</v>
      </c>
      <c r="F6" s="184">
        <v>0</v>
      </c>
      <c r="G6" s="184">
        <v>0</v>
      </c>
    </row>
    <row r="7" spans="1:7" s="47" customFormat="1" ht="15" customHeight="1">
      <c r="A7" s="182" t="s">
        <v>87</v>
      </c>
      <c r="B7" s="50">
        <v>3338</v>
      </c>
      <c r="C7" s="184">
        <v>4128</v>
      </c>
      <c r="D7" s="184">
        <v>4127</v>
      </c>
      <c r="E7" s="184">
        <v>1</v>
      </c>
      <c r="F7" s="184">
        <v>0</v>
      </c>
      <c r="G7" s="184">
        <v>0</v>
      </c>
    </row>
    <row r="8" spans="1:7" s="47" customFormat="1" ht="15" customHeight="1">
      <c r="A8" s="217" t="s">
        <v>86</v>
      </c>
      <c r="B8" s="218">
        <v>2272</v>
      </c>
      <c r="C8" s="188">
        <v>433</v>
      </c>
      <c r="D8" s="188">
        <v>433</v>
      </c>
      <c r="E8" s="341">
        <v>0</v>
      </c>
      <c r="F8" s="188">
        <v>0</v>
      </c>
      <c r="G8" s="337">
        <v>0</v>
      </c>
    </row>
    <row r="9" spans="1:7" ht="15" customHeight="1">
      <c r="A9" s="182" t="s">
        <v>3</v>
      </c>
      <c r="B9" s="50">
        <v>354</v>
      </c>
      <c r="C9" s="184">
        <v>3375</v>
      </c>
      <c r="D9" s="184">
        <v>3375</v>
      </c>
      <c r="E9" s="184">
        <v>0</v>
      </c>
      <c r="F9" s="184">
        <v>0</v>
      </c>
      <c r="G9" s="184">
        <v>0</v>
      </c>
    </row>
    <row r="10" spans="1:7" ht="15" customHeight="1">
      <c r="A10" s="335" t="s">
        <v>36</v>
      </c>
      <c r="B10" s="50">
        <v>436</v>
      </c>
      <c r="C10" s="190">
        <v>2249</v>
      </c>
      <c r="D10" s="190">
        <v>2248</v>
      </c>
      <c r="E10" s="190">
        <v>1</v>
      </c>
      <c r="F10" s="190">
        <v>0</v>
      </c>
      <c r="G10" s="190">
        <v>0</v>
      </c>
    </row>
    <row r="11" spans="1:7" ht="15" customHeight="1">
      <c r="A11" s="182" t="s">
        <v>15</v>
      </c>
      <c r="B11" s="50">
        <v>3138</v>
      </c>
      <c r="C11" s="184">
        <v>1886</v>
      </c>
      <c r="D11" s="184">
        <v>1886</v>
      </c>
      <c r="E11" s="184">
        <v>0</v>
      </c>
      <c r="F11" s="184">
        <v>0</v>
      </c>
      <c r="G11" s="184">
        <v>0</v>
      </c>
    </row>
    <row r="12" spans="1:7" s="33" customFormat="1" ht="15" customHeight="1">
      <c r="A12" s="51" t="s">
        <v>9</v>
      </c>
      <c r="B12" s="50">
        <v>2590</v>
      </c>
      <c r="C12" s="195">
        <v>1271</v>
      </c>
      <c r="D12" s="195">
        <v>1271</v>
      </c>
      <c r="E12" s="184">
        <v>0</v>
      </c>
      <c r="F12" s="184">
        <v>0</v>
      </c>
      <c r="G12" s="184">
        <v>0</v>
      </c>
    </row>
    <row r="13" spans="1:7" s="33" customFormat="1" ht="15" customHeight="1">
      <c r="A13" s="182" t="s">
        <v>74</v>
      </c>
      <c r="B13" s="50">
        <v>2306</v>
      </c>
      <c r="C13" s="184">
        <v>1242</v>
      </c>
      <c r="D13" s="184">
        <v>1242</v>
      </c>
      <c r="E13" s="184">
        <v>0</v>
      </c>
      <c r="F13" s="184">
        <v>0</v>
      </c>
      <c r="G13" s="184">
        <v>0</v>
      </c>
    </row>
    <row r="14" spans="1:7" ht="15" customHeight="1">
      <c r="A14" s="182" t="s">
        <v>12</v>
      </c>
      <c r="B14" s="50">
        <v>1439</v>
      </c>
      <c r="C14" s="190">
        <v>1241</v>
      </c>
      <c r="D14" s="190">
        <v>1241</v>
      </c>
      <c r="E14" s="190">
        <v>0</v>
      </c>
      <c r="F14" s="190">
        <v>0</v>
      </c>
      <c r="G14" s="190">
        <v>0</v>
      </c>
    </row>
    <row r="15" spans="1:7" ht="15" customHeight="1">
      <c r="A15" s="182" t="s">
        <v>37</v>
      </c>
      <c r="B15" s="50">
        <v>2225</v>
      </c>
      <c r="C15" s="184">
        <v>1231</v>
      </c>
      <c r="D15" s="184">
        <v>1231</v>
      </c>
      <c r="E15" s="184">
        <v>0</v>
      </c>
      <c r="F15" s="184">
        <v>0</v>
      </c>
      <c r="G15" s="184">
        <v>0</v>
      </c>
    </row>
    <row r="16" spans="1:7" ht="15" customHeight="1">
      <c r="A16" s="182" t="s">
        <v>101</v>
      </c>
      <c r="B16" s="50">
        <v>1971</v>
      </c>
      <c r="C16" s="194">
        <v>1145</v>
      </c>
      <c r="D16" s="194">
        <v>1145</v>
      </c>
      <c r="E16" s="194">
        <v>0</v>
      </c>
      <c r="F16" s="194">
        <v>0</v>
      </c>
      <c r="G16" s="194">
        <v>0</v>
      </c>
    </row>
    <row r="17" spans="1:7" ht="15" customHeight="1">
      <c r="A17" s="182" t="s">
        <v>13</v>
      </c>
      <c r="B17" s="50">
        <v>2210</v>
      </c>
      <c r="C17" s="184">
        <v>974</v>
      </c>
      <c r="D17" s="184">
        <v>974</v>
      </c>
      <c r="E17" s="184">
        <v>0</v>
      </c>
      <c r="F17" s="184">
        <v>0</v>
      </c>
      <c r="G17" s="184">
        <v>0</v>
      </c>
    </row>
    <row r="18" spans="1:7" ht="15" customHeight="1">
      <c r="A18" s="182" t="s">
        <v>6</v>
      </c>
      <c r="B18" s="50">
        <v>1470</v>
      </c>
      <c r="C18" s="184">
        <v>872</v>
      </c>
      <c r="D18" s="184">
        <f>C18</f>
        <v>872</v>
      </c>
      <c r="E18" s="184">
        <v>0</v>
      </c>
      <c r="F18" s="184">
        <v>0</v>
      </c>
      <c r="G18" s="184">
        <v>0</v>
      </c>
    </row>
    <row r="19" spans="1:7" ht="15" customHeight="1">
      <c r="A19" s="182" t="s">
        <v>107</v>
      </c>
      <c r="B19" s="50">
        <v>3255</v>
      </c>
      <c r="C19" s="184">
        <v>825</v>
      </c>
      <c r="D19" s="184">
        <v>825</v>
      </c>
      <c r="E19" s="184">
        <v>0</v>
      </c>
      <c r="F19" s="184">
        <v>0</v>
      </c>
      <c r="G19" s="184">
        <v>0</v>
      </c>
    </row>
    <row r="20" spans="1:7" ht="15" customHeight="1">
      <c r="A20" s="182" t="s">
        <v>68</v>
      </c>
      <c r="B20" s="50">
        <v>3292</v>
      </c>
      <c r="C20" s="184">
        <v>710</v>
      </c>
      <c r="D20" s="184">
        <v>709</v>
      </c>
      <c r="E20" s="184">
        <v>1</v>
      </c>
      <c r="F20" s="184">
        <v>0</v>
      </c>
      <c r="G20" s="184">
        <v>0</v>
      </c>
    </row>
    <row r="21" spans="1:7" s="41" customFormat="1" ht="15" customHeight="1">
      <c r="A21" s="182" t="s">
        <v>76</v>
      </c>
      <c r="B21" s="50">
        <v>2763</v>
      </c>
      <c r="C21" s="184">
        <v>474</v>
      </c>
      <c r="D21" s="184">
        <v>474</v>
      </c>
      <c r="E21" s="184">
        <v>0</v>
      </c>
      <c r="F21" s="184">
        <v>0</v>
      </c>
      <c r="G21" s="184">
        <v>0</v>
      </c>
    </row>
    <row r="22" spans="1:7" s="55" customFormat="1" ht="15" customHeight="1">
      <c r="A22" s="48" t="s">
        <v>100</v>
      </c>
      <c r="B22" s="44">
        <v>3058</v>
      </c>
      <c r="C22" s="94">
        <v>452</v>
      </c>
      <c r="D22" s="94">
        <v>452</v>
      </c>
      <c r="E22" s="94">
        <v>0</v>
      </c>
      <c r="F22" s="94">
        <v>0</v>
      </c>
      <c r="G22" s="94">
        <v>0</v>
      </c>
    </row>
    <row r="23" spans="1:7" ht="15" customHeight="1">
      <c r="A23" s="217" t="s">
        <v>46</v>
      </c>
      <c r="B23" s="218">
        <v>485</v>
      </c>
      <c r="C23" s="198">
        <v>383</v>
      </c>
      <c r="D23" s="198">
        <v>383</v>
      </c>
      <c r="E23" s="198">
        <v>0</v>
      </c>
      <c r="F23" s="198">
        <v>0</v>
      </c>
      <c r="G23" s="198">
        <v>0</v>
      </c>
    </row>
    <row r="24" spans="1:7" ht="15" customHeight="1">
      <c r="A24" s="182" t="s">
        <v>10</v>
      </c>
      <c r="B24" s="50">
        <v>1978</v>
      </c>
      <c r="C24" s="190">
        <v>362</v>
      </c>
      <c r="D24" s="190">
        <v>359</v>
      </c>
      <c r="E24" s="190">
        <v>1</v>
      </c>
      <c r="F24" s="190">
        <v>2</v>
      </c>
      <c r="G24" s="190">
        <v>0</v>
      </c>
    </row>
    <row r="25" spans="1:7" ht="15" customHeight="1">
      <c r="A25" s="217" t="s">
        <v>45</v>
      </c>
      <c r="B25" s="218">
        <v>918</v>
      </c>
      <c r="C25" s="184">
        <v>349</v>
      </c>
      <c r="D25" s="184">
        <v>349</v>
      </c>
      <c r="E25" s="184">
        <v>0</v>
      </c>
      <c r="F25" s="184">
        <v>0</v>
      </c>
      <c r="G25" s="184">
        <v>0</v>
      </c>
    </row>
    <row r="26" spans="1:7" ht="15" customHeight="1">
      <c r="A26" s="182" t="s">
        <v>5</v>
      </c>
      <c r="B26" s="50">
        <v>2275</v>
      </c>
      <c r="C26" s="190">
        <v>345</v>
      </c>
      <c r="D26" s="190">
        <v>345</v>
      </c>
      <c r="E26" s="190">
        <v>0</v>
      </c>
      <c r="F26" s="190">
        <v>0</v>
      </c>
      <c r="G26" s="190">
        <v>0</v>
      </c>
    </row>
    <row r="27" spans="1:7" ht="15" customHeight="1">
      <c r="A27" s="182" t="s">
        <v>17</v>
      </c>
      <c r="B27" s="50">
        <v>1343</v>
      </c>
      <c r="C27" s="180">
        <v>331</v>
      </c>
      <c r="D27" s="180">
        <v>331</v>
      </c>
      <c r="E27" s="180">
        <v>0</v>
      </c>
      <c r="F27" s="180">
        <v>0</v>
      </c>
      <c r="G27" s="180">
        <v>0</v>
      </c>
    </row>
    <row r="28" spans="1:7" ht="15" customHeight="1">
      <c r="A28" s="182" t="s">
        <v>18</v>
      </c>
      <c r="B28" s="50">
        <v>912</v>
      </c>
      <c r="C28" s="338">
        <v>262</v>
      </c>
      <c r="D28" s="338">
        <v>262</v>
      </c>
      <c r="E28" s="338">
        <v>0</v>
      </c>
      <c r="F28" s="338">
        <v>0</v>
      </c>
      <c r="G28" s="338">
        <v>0</v>
      </c>
    </row>
    <row r="29" spans="1:7" ht="15" customHeight="1">
      <c r="A29" s="182" t="s">
        <v>16</v>
      </c>
      <c r="B29" s="50">
        <v>967</v>
      </c>
      <c r="C29" s="339">
        <v>225</v>
      </c>
      <c r="D29" s="339">
        <v>225</v>
      </c>
      <c r="E29" s="339">
        <v>0</v>
      </c>
      <c r="F29" s="339">
        <v>0</v>
      </c>
      <c r="G29" s="339">
        <v>0</v>
      </c>
    </row>
    <row r="30" spans="1:7" ht="15" customHeight="1">
      <c r="A30" s="182" t="s">
        <v>73</v>
      </c>
      <c r="B30" s="50">
        <v>493</v>
      </c>
      <c r="C30" s="340">
        <v>204</v>
      </c>
      <c r="D30" s="340">
        <v>204</v>
      </c>
      <c r="E30" s="340">
        <v>0</v>
      </c>
      <c r="F30" s="340">
        <v>0</v>
      </c>
      <c r="G30" s="340">
        <v>0</v>
      </c>
    </row>
    <row r="31" spans="1:7" ht="15" customHeight="1">
      <c r="A31" s="182" t="s">
        <v>11</v>
      </c>
      <c r="B31" s="50">
        <v>3137</v>
      </c>
      <c r="C31" s="336">
        <v>115</v>
      </c>
      <c r="D31" s="336">
        <v>114</v>
      </c>
      <c r="E31" s="336">
        <v>1</v>
      </c>
      <c r="F31" s="336">
        <v>0</v>
      </c>
      <c r="G31" s="336">
        <v>0</v>
      </c>
    </row>
    <row r="32" spans="1:7" ht="15" customHeight="1">
      <c r="A32" s="182" t="s">
        <v>8</v>
      </c>
      <c r="B32" s="50">
        <v>1</v>
      </c>
      <c r="C32" s="184">
        <v>95</v>
      </c>
      <c r="D32" s="184">
        <v>94</v>
      </c>
      <c r="E32" s="184">
        <v>1</v>
      </c>
      <c r="F32" s="184">
        <v>0</v>
      </c>
      <c r="G32" s="184">
        <v>0</v>
      </c>
    </row>
    <row r="33" spans="1:7" ht="15" customHeight="1">
      <c r="A33" s="182" t="s">
        <v>70</v>
      </c>
      <c r="B33" s="50">
        <v>1885</v>
      </c>
      <c r="C33" s="184">
        <v>62</v>
      </c>
      <c r="D33" s="184">
        <v>62</v>
      </c>
      <c r="E33" s="184">
        <v>0</v>
      </c>
      <c r="F33" s="184">
        <v>0</v>
      </c>
      <c r="G33" s="184">
        <v>0</v>
      </c>
    </row>
    <row r="34" spans="1:7" ht="15" customHeight="1">
      <c r="A34" s="182" t="s">
        <v>14</v>
      </c>
      <c r="B34" s="50">
        <v>1810</v>
      </c>
      <c r="C34" s="184">
        <v>51</v>
      </c>
      <c r="D34" s="184">
        <v>51</v>
      </c>
      <c r="E34" s="184">
        <v>0</v>
      </c>
      <c r="F34" s="184">
        <v>0</v>
      </c>
      <c r="G34" s="184">
        <v>0</v>
      </c>
    </row>
    <row r="35" spans="1:7" ht="15" customHeight="1">
      <c r="A35" s="182" t="s">
        <v>22</v>
      </c>
      <c r="B35" s="50">
        <v>2767</v>
      </c>
      <c r="C35" s="190">
        <v>50</v>
      </c>
      <c r="D35" s="190">
        <v>50</v>
      </c>
      <c r="E35" s="190">
        <v>0</v>
      </c>
      <c r="F35" s="190">
        <v>0</v>
      </c>
      <c r="G35" s="190">
        <v>0</v>
      </c>
    </row>
    <row r="36" spans="1:7" ht="15" customHeight="1">
      <c r="A36" s="182" t="s">
        <v>43</v>
      </c>
      <c r="B36" s="50">
        <v>1745</v>
      </c>
      <c r="C36" s="332">
        <v>24</v>
      </c>
      <c r="D36" s="332">
        <v>24</v>
      </c>
      <c r="E36" s="332">
        <v>0</v>
      </c>
      <c r="F36" s="332">
        <v>0</v>
      </c>
      <c r="G36" s="332">
        <v>0</v>
      </c>
    </row>
    <row r="37" spans="1:7" ht="15" customHeight="1">
      <c r="A37" s="182" t="s">
        <v>20</v>
      </c>
      <c r="B37" s="44">
        <v>3461</v>
      </c>
      <c r="C37" s="97">
        <v>22</v>
      </c>
      <c r="D37" s="97">
        <v>22</v>
      </c>
      <c r="E37" s="97">
        <v>0</v>
      </c>
      <c r="F37" s="97">
        <v>0</v>
      </c>
      <c r="G37" s="97">
        <v>0</v>
      </c>
    </row>
    <row r="38" spans="1:7" ht="15" customHeight="1">
      <c r="A38" s="182" t="s">
        <v>21</v>
      </c>
      <c r="B38" s="44">
        <v>2377</v>
      </c>
      <c r="C38" s="408">
        <v>13</v>
      </c>
      <c r="D38" s="408">
        <v>13</v>
      </c>
      <c r="E38" s="408">
        <v>0</v>
      </c>
      <c r="F38" s="408">
        <v>0</v>
      </c>
      <c r="G38" s="408">
        <v>0</v>
      </c>
    </row>
    <row r="39" spans="1:7" s="55" customFormat="1" ht="15" customHeight="1">
      <c r="A39" s="48" t="s">
        <v>105</v>
      </c>
      <c r="B39" s="44">
        <v>2312</v>
      </c>
      <c r="C39" s="84">
        <v>11</v>
      </c>
      <c r="D39" s="84">
        <v>11</v>
      </c>
      <c r="E39" s="84">
        <v>0</v>
      </c>
      <c r="F39" s="84">
        <v>0</v>
      </c>
      <c r="G39" s="84">
        <v>0</v>
      </c>
    </row>
    <row r="40" spans="1:7" ht="15" customHeight="1">
      <c r="A40" s="182" t="s">
        <v>42</v>
      </c>
      <c r="B40" s="44">
        <v>3073</v>
      </c>
      <c r="C40" s="97">
        <v>3</v>
      </c>
      <c r="D40" s="97">
        <v>3</v>
      </c>
      <c r="E40" s="97">
        <v>0</v>
      </c>
      <c r="F40" s="97">
        <v>0</v>
      </c>
      <c r="G40" s="97">
        <v>0</v>
      </c>
    </row>
    <row r="41" spans="1:7" ht="15" customHeight="1">
      <c r="A41" s="182" t="s">
        <v>32</v>
      </c>
      <c r="B41" s="50">
        <v>3176</v>
      </c>
      <c r="C41" s="184">
        <v>3</v>
      </c>
      <c r="D41" s="184">
        <v>3</v>
      </c>
      <c r="E41" s="184">
        <v>0</v>
      </c>
      <c r="F41" s="184">
        <v>0</v>
      </c>
      <c r="G41" s="184">
        <v>0</v>
      </c>
    </row>
    <row r="42" spans="1:7" ht="15" customHeight="1">
      <c r="A42" s="182" t="s">
        <v>19</v>
      </c>
      <c r="B42" s="50">
        <v>2880</v>
      </c>
      <c r="C42" s="190">
        <v>3</v>
      </c>
      <c r="D42" s="190">
        <v>3</v>
      </c>
      <c r="E42" s="190">
        <v>0</v>
      </c>
      <c r="F42" s="190">
        <v>0</v>
      </c>
      <c r="G42" s="190">
        <v>0</v>
      </c>
    </row>
    <row r="44" spans="1:7" ht="15" customHeight="1">
      <c r="A44" s="239" t="s">
        <v>71</v>
      </c>
    </row>
    <row r="45" spans="1:7" ht="15" customHeight="1">
      <c r="A45" s="239" t="s">
        <v>72</v>
      </c>
    </row>
    <row r="46" spans="1:7" ht="15" customHeight="1">
      <c r="A46" s="412"/>
    </row>
    <row r="47" spans="1:7" ht="15" customHeight="1">
      <c r="A47" s="414" t="s">
        <v>108</v>
      </c>
    </row>
    <row r="48" spans="1:7" ht="15" customHeight="1">
      <c r="A48" s="414" t="s">
        <v>103</v>
      </c>
    </row>
    <row r="49" spans="1:1" ht="15" customHeight="1">
      <c r="A49" s="414" t="s">
        <v>104</v>
      </c>
    </row>
    <row r="50" spans="1:1" ht="15" customHeight="1">
      <c r="A50" s="414" t="s">
        <v>102</v>
      </c>
    </row>
  </sheetData>
  <mergeCells count="3">
    <mergeCell ref="A2:A3"/>
    <mergeCell ref="B2:B3"/>
    <mergeCell ref="C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H37" sqref="H37"/>
    </sheetView>
  </sheetViews>
  <sheetFormatPr defaultColWidth="9.109375" defaultRowHeight="15" customHeight="1"/>
  <cols>
    <col min="1" max="1" width="34.6640625" style="18" customWidth="1"/>
    <col min="2" max="2" width="9.6640625" style="18" customWidth="1"/>
    <col min="3" max="3" width="12.109375" style="18" customWidth="1"/>
    <col min="4" max="7" width="14.33203125" style="18" customWidth="1"/>
    <col min="8" max="8" width="23.109375" style="18" customWidth="1"/>
    <col min="9" max="9" width="9.109375" style="18" customWidth="1"/>
    <col min="10" max="16384" width="9.109375" style="18"/>
  </cols>
  <sheetData>
    <row r="1" spans="1:10" ht="15" customHeight="1">
      <c r="A1" s="49" t="s">
        <v>85</v>
      </c>
      <c r="B1" s="61"/>
      <c r="C1" s="61"/>
      <c r="D1" s="61"/>
      <c r="E1" s="61"/>
      <c r="F1" s="61"/>
      <c r="G1" s="61"/>
    </row>
    <row r="2" spans="1:10" ht="27.75" customHeight="1">
      <c r="A2" s="593" t="s">
        <v>0</v>
      </c>
      <c r="B2" s="598" t="s">
        <v>33</v>
      </c>
      <c r="C2" s="582" t="s">
        <v>94</v>
      </c>
      <c r="D2" s="583"/>
      <c r="E2" s="583"/>
      <c r="F2" s="583"/>
      <c r="G2" s="583"/>
    </row>
    <row r="3" spans="1:10" ht="43.5" customHeight="1">
      <c r="A3" s="594"/>
      <c r="B3" s="599"/>
      <c r="C3" s="238" t="s">
        <v>99</v>
      </c>
      <c r="D3" s="237" t="s">
        <v>95</v>
      </c>
      <c r="E3" s="237" t="s">
        <v>96</v>
      </c>
      <c r="F3" s="237" t="s">
        <v>97</v>
      </c>
      <c r="G3" s="237" t="s">
        <v>98</v>
      </c>
    </row>
    <row r="4" spans="1:10" ht="15" customHeight="1">
      <c r="A4" s="51" t="s">
        <v>2</v>
      </c>
      <c r="B4" s="50">
        <v>1623</v>
      </c>
      <c r="C4" s="188">
        <v>38294</v>
      </c>
      <c r="D4" s="345">
        <v>5.2</v>
      </c>
      <c r="E4" s="345">
        <v>23.6</v>
      </c>
      <c r="F4" s="345">
        <v>45.9</v>
      </c>
      <c r="G4" s="345">
        <v>25.3</v>
      </c>
      <c r="H4" s="43"/>
    </row>
    <row r="5" spans="1:10" ht="15" customHeight="1">
      <c r="A5" s="51" t="s">
        <v>7</v>
      </c>
      <c r="B5" s="50">
        <v>2748</v>
      </c>
      <c r="C5" s="190">
        <v>5335</v>
      </c>
      <c r="D5" s="345">
        <v>1.3</v>
      </c>
      <c r="E5" s="345">
        <v>10.5</v>
      </c>
      <c r="F5" s="345">
        <v>24.1</v>
      </c>
      <c r="G5" s="345">
        <v>64.099999999999994</v>
      </c>
      <c r="H5" s="43"/>
    </row>
    <row r="6" spans="1:10" ht="15" customHeight="1">
      <c r="A6" s="182" t="s">
        <v>106</v>
      </c>
      <c r="B6" s="50"/>
      <c r="C6" s="337">
        <v>4561</v>
      </c>
      <c r="D6" s="218"/>
      <c r="E6" s="218"/>
      <c r="F6" s="218"/>
      <c r="G6" s="218"/>
      <c r="H6" s="43"/>
    </row>
    <row r="7" spans="1:10" ht="15" customHeight="1">
      <c r="A7" s="182" t="s">
        <v>78</v>
      </c>
      <c r="B7" s="50">
        <v>3338</v>
      </c>
      <c r="C7" s="184">
        <v>4128</v>
      </c>
      <c r="D7" s="185">
        <v>0</v>
      </c>
      <c r="E7" s="185">
        <v>0</v>
      </c>
      <c r="F7" s="185">
        <v>24</v>
      </c>
      <c r="G7" s="185">
        <v>76</v>
      </c>
      <c r="H7" s="43"/>
    </row>
    <row r="8" spans="1:10" ht="15" customHeight="1">
      <c r="A8" s="217" t="s">
        <v>79</v>
      </c>
      <c r="B8" s="218">
        <v>2272</v>
      </c>
      <c r="C8" s="188">
        <v>433</v>
      </c>
      <c r="D8" s="345">
        <v>13</v>
      </c>
      <c r="E8" s="345">
        <v>43</v>
      </c>
      <c r="F8" s="345">
        <v>27</v>
      </c>
      <c r="G8" s="345">
        <v>17</v>
      </c>
      <c r="H8" s="43"/>
    </row>
    <row r="9" spans="1:10" ht="15" customHeight="1">
      <c r="A9" s="51" t="s">
        <v>3</v>
      </c>
      <c r="B9" s="50">
        <v>354</v>
      </c>
      <c r="C9" s="184">
        <v>3375</v>
      </c>
      <c r="D9" s="345">
        <v>3</v>
      </c>
      <c r="E9" s="345">
        <v>16</v>
      </c>
      <c r="F9" s="345">
        <v>29</v>
      </c>
      <c r="G9" s="345">
        <v>52</v>
      </c>
      <c r="H9" s="43"/>
      <c r="I9" s="43"/>
      <c r="J9" s="43"/>
    </row>
    <row r="10" spans="1:10" ht="15" customHeight="1">
      <c r="A10" s="51" t="s">
        <v>36</v>
      </c>
      <c r="B10" s="50">
        <v>436</v>
      </c>
      <c r="C10" s="190">
        <v>2249</v>
      </c>
      <c r="D10" s="344">
        <v>6.58</v>
      </c>
      <c r="E10" s="344">
        <v>23.79</v>
      </c>
      <c r="F10" s="344">
        <v>35.39</v>
      </c>
      <c r="G10" s="344">
        <v>34.24</v>
      </c>
      <c r="H10" s="43"/>
      <c r="I10" s="43"/>
      <c r="J10" s="43"/>
    </row>
    <row r="11" spans="1:10" ht="15" customHeight="1">
      <c r="A11" s="51" t="s">
        <v>15</v>
      </c>
      <c r="B11" s="50">
        <v>3138</v>
      </c>
      <c r="C11" s="184">
        <v>1886</v>
      </c>
      <c r="D11" s="345">
        <v>1.57</v>
      </c>
      <c r="E11" s="345">
        <v>10.199999999999999</v>
      </c>
      <c r="F11" s="345">
        <v>34.51</v>
      </c>
      <c r="G11" s="345">
        <v>53.72</v>
      </c>
      <c r="H11" s="43"/>
      <c r="I11" s="43"/>
      <c r="J11" s="43"/>
    </row>
    <row r="12" spans="1:10" ht="15" customHeight="1">
      <c r="A12" s="51" t="s">
        <v>9</v>
      </c>
      <c r="B12" s="50">
        <v>2590</v>
      </c>
      <c r="C12" s="195">
        <v>1271</v>
      </c>
      <c r="D12" s="185">
        <v>0</v>
      </c>
      <c r="E12" s="185">
        <v>0</v>
      </c>
      <c r="F12" s="185">
        <v>100</v>
      </c>
      <c r="G12" s="185">
        <v>0</v>
      </c>
      <c r="H12" s="43"/>
      <c r="I12" s="43"/>
      <c r="J12" s="43"/>
    </row>
    <row r="13" spans="1:10" ht="15" customHeight="1">
      <c r="A13" s="182" t="s">
        <v>74</v>
      </c>
      <c r="B13" s="50">
        <v>2306</v>
      </c>
      <c r="C13" s="184">
        <v>1242</v>
      </c>
      <c r="D13" s="345">
        <v>4</v>
      </c>
      <c r="E13" s="345">
        <v>21</v>
      </c>
      <c r="F13" s="345">
        <v>32</v>
      </c>
      <c r="G13" s="345">
        <v>43</v>
      </c>
      <c r="H13" s="43"/>
      <c r="I13" s="43"/>
      <c r="J13" s="43"/>
    </row>
    <row r="14" spans="1:10" ht="15" customHeight="1">
      <c r="A14" s="51" t="s">
        <v>12</v>
      </c>
      <c r="B14" s="50">
        <v>1439</v>
      </c>
      <c r="C14" s="190">
        <v>1241</v>
      </c>
      <c r="D14" s="345">
        <v>6</v>
      </c>
      <c r="E14" s="345">
        <v>20</v>
      </c>
      <c r="F14" s="345">
        <v>28</v>
      </c>
      <c r="G14" s="345">
        <v>46</v>
      </c>
      <c r="H14" s="43"/>
      <c r="I14" s="43"/>
      <c r="J14" s="43"/>
    </row>
    <row r="15" spans="1:10" ht="15" customHeight="1">
      <c r="A15" s="51" t="s">
        <v>37</v>
      </c>
      <c r="B15" s="50">
        <v>2225</v>
      </c>
      <c r="C15" s="184">
        <v>1231</v>
      </c>
      <c r="D15" s="232">
        <v>11.29</v>
      </c>
      <c r="E15" s="232">
        <v>39.89</v>
      </c>
      <c r="F15" s="232">
        <v>14.22</v>
      </c>
      <c r="G15" s="232">
        <v>34.6</v>
      </c>
      <c r="H15" s="43"/>
      <c r="I15" s="43"/>
      <c r="J15" s="43"/>
    </row>
    <row r="16" spans="1:10" ht="15" customHeight="1">
      <c r="A16" s="182" t="s">
        <v>101</v>
      </c>
      <c r="B16" s="50">
        <v>1971</v>
      </c>
      <c r="C16" s="194">
        <v>1145</v>
      </c>
      <c r="D16" s="345">
        <v>9</v>
      </c>
      <c r="E16" s="345">
        <v>24</v>
      </c>
      <c r="F16" s="345">
        <v>27</v>
      </c>
      <c r="G16" s="345">
        <v>40</v>
      </c>
      <c r="H16" s="43"/>
      <c r="I16" s="43"/>
      <c r="J16" s="43"/>
    </row>
    <row r="17" spans="1:12" ht="15" customHeight="1">
      <c r="A17" s="51" t="s">
        <v>13</v>
      </c>
      <c r="B17" s="50">
        <v>2210</v>
      </c>
      <c r="C17" s="184">
        <v>974</v>
      </c>
      <c r="D17" s="185">
        <v>4.21</v>
      </c>
      <c r="E17" s="185">
        <v>22.07</v>
      </c>
      <c r="F17" s="185">
        <v>33.369999999999997</v>
      </c>
      <c r="G17" s="185">
        <v>40.35</v>
      </c>
      <c r="H17" s="43"/>
      <c r="I17" s="43"/>
      <c r="J17" s="43"/>
    </row>
    <row r="18" spans="1:12" ht="15" customHeight="1">
      <c r="A18" s="51" t="s">
        <v>107</v>
      </c>
      <c r="B18" s="50">
        <v>3255</v>
      </c>
      <c r="C18" s="184">
        <v>825</v>
      </c>
      <c r="D18" s="345">
        <v>1.7</v>
      </c>
      <c r="E18" s="345">
        <v>5.94</v>
      </c>
      <c r="F18" s="345">
        <v>91.27</v>
      </c>
      <c r="G18" s="345">
        <v>1.0900000000000001</v>
      </c>
      <c r="H18" s="43"/>
      <c r="I18" s="43"/>
      <c r="J18" s="43"/>
    </row>
    <row r="19" spans="1:12" ht="15" customHeight="1">
      <c r="A19" s="182" t="s">
        <v>68</v>
      </c>
      <c r="B19" s="50">
        <v>3292</v>
      </c>
      <c r="C19" s="184">
        <v>710</v>
      </c>
      <c r="D19" s="345">
        <v>5</v>
      </c>
      <c r="E19" s="345">
        <v>21</v>
      </c>
      <c r="F19" s="345">
        <v>42</v>
      </c>
      <c r="G19" s="345">
        <v>32</v>
      </c>
      <c r="H19" s="43"/>
      <c r="I19" s="43"/>
      <c r="J19" s="43"/>
    </row>
    <row r="20" spans="1:12" ht="15" customHeight="1">
      <c r="A20" s="182" t="s">
        <v>76</v>
      </c>
      <c r="B20" s="50">
        <v>2763</v>
      </c>
      <c r="C20" s="184">
        <v>474</v>
      </c>
      <c r="D20" s="368">
        <v>6.5</v>
      </c>
      <c r="E20" s="368">
        <v>28.3</v>
      </c>
      <c r="F20" s="368">
        <v>25.5</v>
      </c>
      <c r="G20" s="368">
        <v>39.700000000000003</v>
      </c>
      <c r="H20" s="43"/>
      <c r="I20" s="43"/>
      <c r="J20" s="43"/>
    </row>
    <row r="21" spans="1:12" s="55" customFormat="1" ht="15" customHeight="1">
      <c r="A21" s="48" t="s">
        <v>100</v>
      </c>
      <c r="B21" s="44">
        <v>3058</v>
      </c>
      <c r="C21" s="94">
        <v>452</v>
      </c>
      <c r="D21" s="370">
        <v>1.5</v>
      </c>
      <c r="E21" s="370">
        <v>34.299999999999997</v>
      </c>
      <c r="F21" s="370">
        <v>46.1</v>
      </c>
      <c r="G21" s="371">
        <v>18.100000000000001</v>
      </c>
      <c r="H21" s="43"/>
      <c r="I21" s="43"/>
      <c r="J21" s="43"/>
      <c r="K21" s="18"/>
      <c r="L21" s="18"/>
    </row>
    <row r="22" spans="1:12" ht="15" customHeight="1">
      <c r="A22" s="217" t="s">
        <v>46</v>
      </c>
      <c r="B22" s="218">
        <v>485</v>
      </c>
      <c r="C22" s="198">
        <v>383</v>
      </c>
      <c r="D22" s="369">
        <v>75</v>
      </c>
      <c r="E22" s="369">
        <v>10</v>
      </c>
      <c r="F22" s="369">
        <v>15</v>
      </c>
      <c r="G22" s="369">
        <v>0</v>
      </c>
      <c r="H22" s="43"/>
      <c r="I22" s="43"/>
      <c r="J22" s="43"/>
    </row>
    <row r="23" spans="1:12" ht="15" customHeight="1">
      <c r="A23" s="51" t="s">
        <v>10</v>
      </c>
      <c r="B23" s="50">
        <v>1978</v>
      </c>
      <c r="C23" s="190">
        <v>362</v>
      </c>
      <c r="D23" s="364">
        <v>10.5</v>
      </c>
      <c r="E23" s="364">
        <v>16.850000000000001</v>
      </c>
      <c r="F23" s="364">
        <v>30.39</v>
      </c>
      <c r="G23" s="364">
        <v>42.26</v>
      </c>
      <c r="H23" s="43"/>
      <c r="I23" s="43"/>
      <c r="J23" s="43"/>
    </row>
    <row r="24" spans="1:12" ht="15" customHeight="1">
      <c r="A24" s="217" t="s">
        <v>45</v>
      </c>
      <c r="B24" s="218">
        <v>918</v>
      </c>
      <c r="C24" s="184">
        <v>349</v>
      </c>
      <c r="D24" s="360">
        <v>4.87</v>
      </c>
      <c r="E24" s="360">
        <v>18.34</v>
      </c>
      <c r="F24" s="360">
        <v>21.78</v>
      </c>
      <c r="G24" s="360">
        <v>55.01</v>
      </c>
      <c r="H24" s="43"/>
      <c r="I24" s="43"/>
      <c r="J24" s="43"/>
    </row>
    <row r="25" spans="1:12" ht="15" customHeight="1">
      <c r="A25" s="51" t="s">
        <v>5</v>
      </c>
      <c r="B25" s="50">
        <v>2275</v>
      </c>
      <c r="C25" s="190">
        <v>345</v>
      </c>
      <c r="D25" s="364">
        <v>7.25</v>
      </c>
      <c r="E25" s="364">
        <v>30.72</v>
      </c>
      <c r="F25" s="364">
        <v>21.16</v>
      </c>
      <c r="G25" s="364">
        <v>40.869999999999997</v>
      </c>
      <c r="H25" s="43"/>
      <c r="I25" s="43"/>
      <c r="J25" s="43"/>
    </row>
    <row r="26" spans="1:12" ht="15" customHeight="1">
      <c r="A26" s="51" t="s">
        <v>17</v>
      </c>
      <c r="B26" s="50">
        <v>1343</v>
      </c>
      <c r="C26" s="180">
        <v>331</v>
      </c>
      <c r="D26" s="201">
        <v>2</v>
      </c>
      <c r="E26" s="201">
        <v>8</v>
      </c>
      <c r="F26" s="201">
        <v>15</v>
      </c>
      <c r="G26" s="201">
        <v>75</v>
      </c>
      <c r="H26" s="43"/>
      <c r="I26" s="43"/>
      <c r="J26" s="43"/>
    </row>
    <row r="27" spans="1:12" ht="15" customHeight="1">
      <c r="A27" s="51" t="s">
        <v>18</v>
      </c>
      <c r="B27" s="50">
        <v>912</v>
      </c>
      <c r="C27" s="324">
        <v>262</v>
      </c>
      <c r="D27" s="345">
        <v>13</v>
      </c>
      <c r="E27" s="345">
        <v>28.2</v>
      </c>
      <c r="F27" s="345">
        <v>22.2</v>
      </c>
      <c r="G27" s="345">
        <v>36.6</v>
      </c>
      <c r="H27" s="43"/>
      <c r="I27" s="43"/>
      <c r="J27" s="43"/>
    </row>
    <row r="28" spans="1:12" ht="15" customHeight="1">
      <c r="A28" s="51" t="s">
        <v>16</v>
      </c>
      <c r="B28" s="50">
        <v>967</v>
      </c>
      <c r="C28" s="198">
        <v>225</v>
      </c>
      <c r="D28" s="199">
        <v>4.4400000000000004</v>
      </c>
      <c r="E28" s="199">
        <v>18.670000000000002</v>
      </c>
      <c r="F28" s="199">
        <v>28</v>
      </c>
      <c r="G28" s="199">
        <v>48.89</v>
      </c>
      <c r="H28" s="43"/>
      <c r="I28" s="43"/>
      <c r="J28" s="43"/>
    </row>
    <row r="29" spans="1:12" ht="15" customHeight="1">
      <c r="A29" s="182" t="s">
        <v>73</v>
      </c>
      <c r="B29" s="50">
        <v>493</v>
      </c>
      <c r="C29" s="327">
        <v>204</v>
      </c>
      <c r="D29" s="343">
        <v>95</v>
      </c>
      <c r="E29" s="343">
        <v>5</v>
      </c>
      <c r="F29" s="343">
        <v>0</v>
      </c>
      <c r="G29" s="343">
        <v>0</v>
      </c>
      <c r="H29" s="43"/>
      <c r="I29" s="43"/>
      <c r="J29" s="43"/>
    </row>
    <row r="30" spans="1:12" ht="15" customHeight="1">
      <c r="A30" s="51" t="s">
        <v>11</v>
      </c>
      <c r="B30" s="50">
        <v>3137</v>
      </c>
      <c r="C30" s="330">
        <v>115</v>
      </c>
      <c r="D30" s="345">
        <v>3</v>
      </c>
      <c r="E30" s="345">
        <v>3</v>
      </c>
      <c r="F30" s="345">
        <v>21</v>
      </c>
      <c r="G30" s="345">
        <v>73</v>
      </c>
      <c r="H30" s="43"/>
      <c r="I30" s="43"/>
      <c r="J30" s="43"/>
    </row>
    <row r="31" spans="1:12" ht="15" customHeight="1">
      <c r="A31" s="51" t="s">
        <v>8</v>
      </c>
      <c r="B31" s="50">
        <v>1</v>
      </c>
      <c r="C31" s="184">
        <v>95</v>
      </c>
      <c r="D31" s="345">
        <v>8.42</v>
      </c>
      <c r="E31" s="345">
        <v>40</v>
      </c>
      <c r="F31" s="345">
        <v>34.74</v>
      </c>
      <c r="G31" s="345">
        <v>16.84</v>
      </c>
      <c r="H31" s="43"/>
      <c r="I31" s="43"/>
      <c r="J31" s="43"/>
    </row>
    <row r="32" spans="1:12" ht="15" customHeight="1">
      <c r="A32" s="182" t="s">
        <v>70</v>
      </c>
      <c r="B32" s="50">
        <v>1885</v>
      </c>
      <c r="C32" s="337">
        <v>62</v>
      </c>
      <c r="D32" s="342">
        <v>8.06</v>
      </c>
      <c r="E32" s="342">
        <v>43.55</v>
      </c>
      <c r="F32" s="342">
        <v>40.32</v>
      </c>
      <c r="G32" s="342">
        <v>8.07</v>
      </c>
      <c r="H32" s="43"/>
      <c r="I32" s="43"/>
      <c r="J32" s="43"/>
      <c r="K32" s="33"/>
      <c r="L32" s="33"/>
    </row>
    <row r="33" spans="1:14" ht="15" customHeight="1">
      <c r="A33" s="51" t="s">
        <v>14</v>
      </c>
      <c r="B33" s="50">
        <v>1810</v>
      </c>
      <c r="C33" s="337">
        <v>51</v>
      </c>
      <c r="D33" s="345">
        <v>15</v>
      </c>
      <c r="E33" s="345">
        <v>29</v>
      </c>
      <c r="F33" s="345">
        <v>25</v>
      </c>
      <c r="G33" s="345">
        <v>31</v>
      </c>
      <c r="H33" s="43"/>
      <c r="I33" s="43"/>
      <c r="J33" s="43"/>
      <c r="K33" s="33"/>
      <c r="L33" s="33"/>
    </row>
    <row r="34" spans="1:14" ht="15" customHeight="1">
      <c r="A34" s="51" t="s">
        <v>22</v>
      </c>
      <c r="B34" s="50">
        <v>2767</v>
      </c>
      <c r="C34" s="190">
        <v>50</v>
      </c>
      <c r="D34" s="232">
        <v>8</v>
      </c>
      <c r="E34" s="232">
        <v>40</v>
      </c>
      <c r="F34" s="232">
        <v>28</v>
      </c>
      <c r="G34" s="232">
        <v>24</v>
      </c>
      <c r="H34" s="43"/>
      <c r="I34" s="43"/>
      <c r="J34" s="43"/>
      <c r="K34" s="41"/>
      <c r="L34" s="41"/>
    </row>
    <row r="35" spans="1:14" ht="15" customHeight="1">
      <c r="A35" s="227" t="s">
        <v>43</v>
      </c>
      <c r="B35" s="218">
        <v>1745</v>
      </c>
      <c r="C35" s="405">
        <v>24</v>
      </c>
      <c r="D35" s="410">
        <v>79.166666666666657</v>
      </c>
      <c r="E35" s="410">
        <v>20.833333333333336</v>
      </c>
      <c r="F35" s="410">
        <v>0</v>
      </c>
      <c r="G35" s="410">
        <v>0</v>
      </c>
      <c r="H35" s="43"/>
      <c r="I35" s="43"/>
      <c r="J35" s="43"/>
      <c r="K35" s="55"/>
      <c r="L35" s="55"/>
    </row>
    <row r="36" spans="1:14" ht="15" customHeight="1">
      <c r="A36" s="51" t="s">
        <v>20</v>
      </c>
      <c r="B36" s="50">
        <v>3461</v>
      </c>
      <c r="C36" s="176">
        <v>22</v>
      </c>
      <c r="D36" s="364">
        <v>9.0909090909090917</v>
      </c>
      <c r="E36" s="364">
        <v>9.0909090909090917</v>
      </c>
      <c r="F36" s="364">
        <v>9.0909090909090917</v>
      </c>
      <c r="G36" s="364">
        <v>72.727272727272734</v>
      </c>
      <c r="H36" s="43"/>
      <c r="I36" s="43"/>
      <c r="J36" s="43"/>
      <c r="K36" s="43"/>
      <c r="L36" s="43"/>
    </row>
    <row r="37" spans="1:14" s="33" customFormat="1" ht="15" customHeight="1">
      <c r="A37" s="51" t="s">
        <v>21</v>
      </c>
      <c r="B37" s="50">
        <v>2377</v>
      </c>
      <c r="C37" s="97">
        <v>13</v>
      </c>
      <c r="D37" s="409">
        <v>7.6923076923076925</v>
      </c>
      <c r="E37" s="409">
        <v>15.384615384615385</v>
      </c>
      <c r="F37" s="409">
        <v>38.461538461538467</v>
      </c>
      <c r="G37" s="409">
        <v>38.461538461538467</v>
      </c>
      <c r="H37" s="43"/>
      <c r="I37" s="43"/>
      <c r="J37" s="43"/>
      <c r="K37" s="43"/>
      <c r="L37" s="43"/>
    </row>
    <row r="38" spans="1:14" s="55" customFormat="1" ht="15" customHeight="1">
      <c r="A38" s="48" t="s">
        <v>105</v>
      </c>
      <c r="B38" s="44">
        <v>2312</v>
      </c>
      <c r="C38" s="84">
        <v>11</v>
      </c>
      <c r="D38" s="360">
        <v>0</v>
      </c>
      <c r="E38" s="360">
        <v>36.4</v>
      </c>
      <c r="F38" s="360">
        <v>54.5</v>
      </c>
      <c r="G38" s="360">
        <v>9.1</v>
      </c>
      <c r="H38" s="43"/>
      <c r="I38" s="43"/>
      <c r="J38" s="43"/>
      <c r="K38" s="43"/>
      <c r="L38" s="43"/>
    </row>
    <row r="39" spans="1:14" s="33" customFormat="1" ht="15" customHeight="1">
      <c r="A39" s="51" t="s">
        <v>42</v>
      </c>
      <c r="B39" s="50">
        <v>3073</v>
      </c>
      <c r="C39" s="97">
        <v>3</v>
      </c>
      <c r="D39" s="364">
        <v>66.666666666666657</v>
      </c>
      <c r="E39" s="364">
        <v>33.333333333333329</v>
      </c>
      <c r="F39" s="364">
        <v>0</v>
      </c>
      <c r="G39" s="364">
        <v>0</v>
      </c>
      <c r="H39" s="18"/>
      <c r="I39" s="18"/>
      <c r="J39" s="18"/>
      <c r="K39" s="18"/>
      <c r="L39" s="18"/>
    </row>
    <row r="40" spans="1:14" s="41" customFormat="1" ht="15" customHeight="1">
      <c r="A40" s="51" t="s">
        <v>32</v>
      </c>
      <c r="B40" s="50">
        <v>3176</v>
      </c>
      <c r="C40" s="94">
        <v>3</v>
      </c>
      <c r="D40" s="30">
        <v>0</v>
      </c>
      <c r="E40" s="30">
        <v>33.33</v>
      </c>
      <c r="F40" s="30">
        <v>66.67</v>
      </c>
      <c r="G40" s="30">
        <v>0</v>
      </c>
      <c r="H40" s="18"/>
      <c r="I40" s="18"/>
      <c r="J40" s="18"/>
      <c r="K40" s="18"/>
      <c r="L40" s="18"/>
    </row>
    <row r="41" spans="1:14" s="55" customFormat="1" ht="15" customHeight="1">
      <c r="A41" s="51" t="s">
        <v>19</v>
      </c>
      <c r="B41" s="50">
        <v>2880</v>
      </c>
      <c r="C41" s="190">
        <v>3</v>
      </c>
      <c r="D41" s="191">
        <v>33.33</v>
      </c>
      <c r="E41" s="191">
        <v>66.67</v>
      </c>
      <c r="F41" s="191">
        <v>0</v>
      </c>
      <c r="G41" s="191">
        <v>0</v>
      </c>
      <c r="H41" s="18"/>
      <c r="I41" s="18"/>
      <c r="J41" s="18"/>
      <c r="K41" s="18"/>
      <c r="L41" s="18"/>
    </row>
    <row r="42" spans="1:14" ht="15" customHeight="1">
      <c r="M42" s="43"/>
      <c r="N42" s="43"/>
    </row>
    <row r="43" spans="1:14" ht="15" customHeight="1">
      <c r="A43" s="239" t="s">
        <v>71</v>
      </c>
      <c r="B43" s="240"/>
      <c r="M43" s="43"/>
      <c r="N43" s="43"/>
    </row>
    <row r="44" spans="1:14" ht="15" customHeight="1">
      <c r="A44" s="239" t="s">
        <v>72</v>
      </c>
      <c r="B44" s="240"/>
    </row>
    <row r="45" spans="1:14" ht="15" customHeight="1">
      <c r="A45" s="240"/>
      <c r="B45" s="240"/>
    </row>
    <row r="46" spans="1:14" ht="15" customHeight="1">
      <c r="A46" s="414" t="s">
        <v>108</v>
      </c>
      <c r="B46" s="240"/>
    </row>
    <row r="47" spans="1:14" ht="15" customHeight="1">
      <c r="A47" s="414" t="s">
        <v>103</v>
      </c>
      <c r="B47" s="240"/>
    </row>
    <row r="48" spans="1:14" ht="15" customHeight="1">
      <c r="A48" s="414" t="s">
        <v>104</v>
      </c>
    </row>
    <row r="49" spans="1:1" ht="15" customHeight="1">
      <c r="A49" s="414" t="s">
        <v>102</v>
      </c>
    </row>
  </sheetData>
  <mergeCells count="3">
    <mergeCell ref="C2:G2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1.Портфель</vt:lpstr>
      <vt:lpstr>2.Просрочка</vt:lpstr>
      <vt:lpstr>3.1.Объем-города</vt:lpstr>
      <vt:lpstr>3.2.Объем-валюта</vt:lpstr>
      <vt:lpstr>3.3.Объем-срок</vt:lpstr>
      <vt:lpstr>4.1.Количество-города</vt:lpstr>
      <vt:lpstr>4.2.Количество-валюта</vt:lpstr>
      <vt:lpstr>4.3.Количество-срок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zhenni.lubenets</dc:creator>
  <cp:lastModifiedBy>Дубровская Анна</cp:lastModifiedBy>
  <cp:lastPrinted>2015-12-11T11:36:54Z</cp:lastPrinted>
  <dcterms:created xsi:type="dcterms:W3CDTF">2014-05-05T09:17:11Z</dcterms:created>
  <dcterms:modified xsi:type="dcterms:W3CDTF">2015-12-14T02:41:55Z</dcterms:modified>
</cp:coreProperties>
</file>